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codeName="ThisWorkbook"/>
  <mc:AlternateContent xmlns:mc="http://schemas.openxmlformats.org/markup-compatibility/2006">
    <mc:Choice Requires="x15">
      <x15ac:absPath xmlns:x15ac="http://schemas.microsoft.com/office/spreadsheetml/2010/11/ac" url="https://ctbcn-my.sharepoint.com/personal/jmsalles_ctbcn_net/Documents/Datos adjuntos/2025/10-Personal/4-SG 88 Enginyeria/Projectes 2025/2. Renovació xarxa aigua Sant Quintí/Projecte/Lot Total/"/>
    </mc:Choice>
  </mc:AlternateContent>
  <xr:revisionPtr revIDLastSave="0" documentId="8_{543BFAC7-5250-4747-AC63-DD607E0DAA58}" xr6:coauthVersionLast="47" xr6:coauthVersionMax="47" xr10:uidLastSave="{00000000-0000-0000-0000-000000000000}"/>
  <bookViews>
    <workbookView xWindow="0" yWindow="680" windowWidth="30240" windowHeight="17840" xr2:uid="{00000000-000D-0000-FFFF-FFFF00000000}"/>
  </bookViews>
  <sheets>
    <sheet name="T-PRES" sheetId="2" r:id="rId1"/>
    <sheet name="T-APU" sheetId="7" r:id="rId2"/>
    <sheet name="T-SMP" sheetId="8" r:id="rId3"/>
    <sheet name="T-DIM" sheetId="9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5" i="2" l="1"/>
  <c r="H73" i="2"/>
  <c r="H75" i="2"/>
  <c r="J13" i="7"/>
  <c r="J16" i="7"/>
  <c r="K17" i="7" s="1"/>
  <c r="J19" i="7"/>
  <c r="K20" i="7"/>
  <c r="J28" i="7"/>
  <c r="J29" i="7"/>
  <c r="J30" i="7"/>
  <c r="K31" i="7" s="1"/>
  <c r="J37" i="7" s="1"/>
  <c r="J33" i="7"/>
  <c r="K35" i="7" s="1"/>
  <c r="J34" i="7"/>
  <c r="J43" i="7"/>
  <c r="K44" i="7"/>
  <c r="J46" i="7"/>
  <c r="K50" i="7" s="1"/>
  <c r="K51" i="7" s="1"/>
  <c r="K41" i="7" s="1"/>
  <c r="K47" i="7"/>
  <c r="J49" i="7"/>
  <c r="J55" i="7"/>
  <c r="K56" i="7" s="1"/>
  <c r="J62" i="7" s="1"/>
  <c r="K63" i="7" s="1"/>
  <c r="K64" i="7" s="1"/>
  <c r="K53" i="7" s="1"/>
  <c r="J58" i="7"/>
  <c r="J59" i="7"/>
  <c r="K60" i="7" s="1"/>
  <c r="J68" i="7"/>
  <c r="K70" i="7" s="1"/>
  <c r="J69" i="7"/>
  <c r="J76" i="7"/>
  <c r="K77" i="7"/>
  <c r="J83" i="7" s="1"/>
  <c r="J79" i="7"/>
  <c r="J80" i="7"/>
  <c r="K81" i="7"/>
  <c r="J89" i="7"/>
  <c r="K90" i="7"/>
  <c r="J92" i="7"/>
  <c r="K94" i="7" s="1"/>
  <c r="J93" i="7"/>
  <c r="J96" i="7"/>
  <c r="J102" i="7"/>
  <c r="K104" i="7" s="1"/>
  <c r="J110" i="7" s="1"/>
  <c r="J103" i="7"/>
  <c r="J106" i="7"/>
  <c r="K111" i="7" s="1"/>
  <c r="K112" i="7" s="1"/>
  <c r="K100" i="7" s="1"/>
  <c r="J107" i="7"/>
  <c r="J116" i="7"/>
  <c r="K118" i="7" s="1"/>
  <c r="J123" i="7" s="1"/>
  <c r="J117" i="7"/>
  <c r="J120" i="7"/>
  <c r="K121" i="7" s="1"/>
  <c r="J129" i="7"/>
  <c r="J130" i="7"/>
  <c r="J133" i="7"/>
  <c r="K134" i="7"/>
  <c r="J142" i="7"/>
  <c r="J143" i="7"/>
  <c r="K144" i="7"/>
  <c r="J146" i="7"/>
  <c r="K150" i="7" s="1"/>
  <c r="K151" i="7" s="1"/>
  <c r="K140" i="7" s="1"/>
  <c r="K147" i="7"/>
  <c r="J149" i="7"/>
  <c r="J155" i="7"/>
  <c r="J156" i="7"/>
  <c r="J159" i="7"/>
  <c r="K161" i="7" s="1"/>
  <c r="J160" i="7"/>
  <c r="J169" i="7"/>
  <c r="J170" i="7"/>
  <c r="J173" i="7"/>
  <c r="K175" i="7" s="1"/>
  <c r="J174" i="7"/>
  <c r="J183" i="7"/>
  <c r="J184" i="7"/>
  <c r="J187" i="7"/>
  <c r="K189" i="7" s="1"/>
  <c r="J188" i="7"/>
  <c r="J191" i="7"/>
  <c r="K192" i="7" s="1"/>
  <c r="J200" i="7"/>
  <c r="J201" i="7"/>
  <c r="J204" i="7"/>
  <c r="K206" i="7" s="1"/>
  <c r="J205" i="7"/>
  <c r="J208" i="7"/>
  <c r="K209" i="7"/>
  <c r="J217" i="7"/>
  <c r="K218" i="7"/>
  <c r="K219" i="7"/>
  <c r="K220" i="7" s="1"/>
  <c r="K215" i="7" s="1"/>
  <c r="J224" i="7"/>
  <c r="K226" i="7" s="1"/>
  <c r="K227" i="7" s="1"/>
  <c r="K222" i="7" s="1"/>
  <c r="K225" i="7"/>
  <c r="J231" i="7"/>
  <c r="J232" i="7"/>
  <c r="K233" i="7"/>
  <c r="J241" i="7" s="1"/>
  <c r="J235" i="7"/>
  <c r="K236" i="7" s="1"/>
  <c r="J238" i="7"/>
  <c r="K239" i="7"/>
  <c r="J247" i="7"/>
  <c r="K249" i="7" s="1"/>
  <c r="J262" i="7" s="1"/>
  <c r="J248" i="7"/>
  <c r="J251" i="7"/>
  <c r="K254" i="7" s="1"/>
  <c r="J252" i="7"/>
  <c r="J253" i="7"/>
  <c r="J256" i="7"/>
  <c r="J257" i="7"/>
  <c r="J258" i="7"/>
  <c r="J259" i="7"/>
  <c r="K260" i="7"/>
  <c r="J268" i="7"/>
  <c r="J269" i="7"/>
  <c r="K270" i="7"/>
  <c r="J272" i="7"/>
  <c r="K275" i="7" s="1"/>
  <c r="J273" i="7"/>
  <c r="K284" i="7" s="1"/>
  <c r="K285" i="7" s="1"/>
  <c r="K266" i="7" s="1"/>
  <c r="J274" i="7"/>
  <c r="J277" i="7"/>
  <c r="K281" i="7" s="1"/>
  <c r="J278" i="7"/>
  <c r="J279" i="7"/>
  <c r="J280" i="7"/>
  <c r="J283" i="7"/>
  <c r="J289" i="7"/>
  <c r="J290" i="7"/>
  <c r="K291" i="7"/>
  <c r="J300" i="7" s="1"/>
  <c r="K301" i="7" s="1"/>
  <c r="K302" i="7" s="1"/>
  <c r="K287" i="7" s="1"/>
  <c r="J293" i="7"/>
  <c r="K295" i="7" s="1"/>
  <c r="J294" i="7"/>
  <c r="J297" i="7"/>
  <c r="K298" i="7" s="1"/>
  <c r="J306" i="7"/>
  <c r="K309" i="7" s="1"/>
  <c r="J324" i="7" s="1"/>
  <c r="J307" i="7"/>
  <c r="J308" i="7"/>
  <c r="J311" i="7"/>
  <c r="K316" i="7" s="1"/>
  <c r="J312" i="7"/>
  <c r="J313" i="7"/>
  <c r="J314" i="7"/>
  <c r="J315" i="7"/>
  <c r="J318" i="7"/>
  <c r="K322" i="7" s="1"/>
  <c r="J319" i="7"/>
  <c r="J320" i="7"/>
  <c r="J321" i="7"/>
  <c r="J330" i="7"/>
  <c r="J331" i="7"/>
  <c r="K332" i="7"/>
  <c r="J344" i="7" s="1"/>
  <c r="J334" i="7"/>
  <c r="J335" i="7"/>
  <c r="K336" i="7"/>
  <c r="J338" i="7"/>
  <c r="K342" i="7" s="1"/>
  <c r="J339" i="7"/>
  <c r="J340" i="7"/>
  <c r="K345" i="7" s="1"/>
  <c r="K346" i="7" s="1"/>
  <c r="K328" i="7" s="1"/>
  <c r="J341" i="7"/>
  <c r="J350" i="7"/>
  <c r="K351" i="7" s="1"/>
  <c r="J357" i="7"/>
  <c r="J358" i="7"/>
  <c r="K360" i="7" s="1"/>
  <c r="K361" i="7" s="1"/>
  <c r="K355" i="7" s="1"/>
  <c r="K359" i="7"/>
  <c r="J365" i="7"/>
  <c r="K368" i="7" s="1"/>
  <c r="K369" i="7" s="1"/>
  <c r="K363" i="7" s="1"/>
  <c r="J366" i="7"/>
  <c r="K367" i="7"/>
  <c r="J373" i="7"/>
  <c r="J374" i="7"/>
  <c r="J375" i="7"/>
  <c r="J378" i="7"/>
  <c r="J379" i="7"/>
  <c r="K380" i="7"/>
  <c r="J388" i="7"/>
  <c r="J389" i="7"/>
  <c r="J390" i="7"/>
  <c r="K391" i="7" s="1"/>
  <c r="J397" i="7" s="1"/>
  <c r="J393" i="7"/>
  <c r="K395" i="7" s="1"/>
  <c r="J394" i="7"/>
  <c r="K398" i="7" s="1"/>
  <c r="K399" i="7" s="1"/>
  <c r="K386" i="7" s="1"/>
  <c r="J403" i="7"/>
  <c r="K404" i="7"/>
  <c r="K405" i="7"/>
  <c r="K406" i="7"/>
  <c r="K401" i="7" s="1"/>
  <c r="J410" i="7"/>
  <c r="J411" i="7"/>
  <c r="J412" i="7"/>
  <c r="K415" i="7" s="1"/>
  <c r="J413" i="7"/>
  <c r="J414" i="7"/>
  <c r="J421" i="7"/>
  <c r="K425" i="7" s="1"/>
  <c r="K426" i="7" s="1"/>
  <c r="K419" i="7" s="1"/>
  <c r="J422" i="7"/>
  <c r="J423" i="7"/>
  <c r="J430" i="7"/>
  <c r="K431" i="7" s="1"/>
  <c r="J437" i="7"/>
  <c r="K438" i="7"/>
  <c r="K439" i="7"/>
  <c r="K440" i="7" s="1"/>
  <c r="K435" i="7" s="1"/>
  <c r="J444" i="7"/>
  <c r="K445" i="7" s="1"/>
  <c r="J451" i="7"/>
  <c r="K454" i="7" s="1"/>
  <c r="J452" i="7"/>
  <c r="J453" i="7"/>
  <c r="J460" i="7"/>
  <c r="K463" i="7" s="1"/>
  <c r="J461" i="7"/>
  <c r="K464" i="7" s="1"/>
  <c r="K465" i="7" s="1"/>
  <c r="K458" i="7" s="1"/>
  <c r="J462" i="7"/>
  <c r="J469" i="7"/>
  <c r="K474" i="7" s="1"/>
  <c r="J470" i="7"/>
  <c r="J471" i="7"/>
  <c r="J472" i="7"/>
  <c r="J473" i="7"/>
  <c r="J480" i="7"/>
  <c r="J481" i="7"/>
  <c r="J482" i="7"/>
  <c r="K484" i="7" s="1"/>
  <c r="J483" i="7"/>
  <c r="K485" i="7"/>
  <c r="K486" i="7" s="1"/>
  <c r="K478" i="7" s="1"/>
  <c r="J490" i="7"/>
  <c r="K493" i="7" s="1"/>
  <c r="J491" i="7"/>
  <c r="J492" i="7"/>
  <c r="J499" i="7"/>
  <c r="K502" i="7" s="1"/>
  <c r="J508" i="7" s="1"/>
  <c r="J500" i="7"/>
  <c r="J501" i="7"/>
  <c r="J504" i="7"/>
  <c r="K506" i="7" s="1"/>
  <c r="J505" i="7"/>
  <c r="J514" i="7"/>
  <c r="J515" i="7"/>
  <c r="J516" i="7"/>
  <c r="K524" i="7" s="1"/>
  <c r="K525" i="7" s="1"/>
  <c r="K512" i="7" s="1"/>
  <c r="K517" i="7"/>
  <c r="J523" i="7" s="1"/>
  <c r="J519" i="7"/>
  <c r="J520" i="7"/>
  <c r="K521" i="7"/>
  <c r="J529" i="7"/>
  <c r="K532" i="7" s="1"/>
  <c r="J538" i="7" s="1"/>
  <c r="K539" i="7" s="1"/>
  <c r="K540" i="7" s="1"/>
  <c r="K527" i="7" s="1"/>
  <c r="J530" i="7"/>
  <c r="J531" i="7"/>
  <c r="J534" i="7"/>
  <c r="J535" i="7"/>
  <c r="K536" i="7" s="1"/>
  <c r="J544" i="7"/>
  <c r="K546" i="7" s="1"/>
  <c r="K547" i="7" s="1"/>
  <c r="K542" i="7" s="1"/>
  <c r="K545" i="7"/>
  <c r="J551" i="7"/>
  <c r="K552" i="7"/>
  <c r="K553" i="7"/>
  <c r="K554" i="7" s="1"/>
  <c r="K549" i="7" s="1"/>
  <c r="J558" i="7"/>
  <c r="K560" i="7" s="1"/>
  <c r="K561" i="7" s="1"/>
  <c r="K556" i="7" s="1"/>
  <c r="K559" i="7"/>
  <c r="J565" i="7"/>
  <c r="K568" i="7" s="1"/>
  <c r="J575" i="7" s="1"/>
  <c r="J566" i="7"/>
  <c r="J567" i="7"/>
  <c r="K576" i="7" s="1"/>
  <c r="K577" i="7" s="1"/>
  <c r="K563" i="7" s="1"/>
  <c r="J570" i="7"/>
  <c r="K573" i="7" s="1"/>
  <c r="J571" i="7"/>
  <c r="J572" i="7"/>
  <c r="J581" i="7"/>
  <c r="K589" i="7" s="1"/>
  <c r="J582" i="7"/>
  <c r="J583" i="7"/>
  <c r="J584" i="7"/>
  <c r="J585" i="7"/>
  <c r="J586" i="7"/>
  <c r="J587" i="7"/>
  <c r="J588" i="7"/>
  <c r="J595" i="7"/>
  <c r="J596" i="7"/>
  <c r="K598" i="7" s="1"/>
  <c r="J603" i="7" s="1"/>
  <c r="J597" i="7"/>
  <c r="J600" i="7"/>
  <c r="K601" i="7"/>
  <c r="J609" i="7"/>
  <c r="J610" i="7"/>
  <c r="K616" i="7" s="1"/>
  <c r="J611" i="7"/>
  <c r="J612" i="7"/>
  <c r="J613" i="7"/>
  <c r="J614" i="7"/>
  <c r="J615" i="7"/>
  <c r="K617" i="7"/>
  <c r="K618" i="7" s="1"/>
  <c r="K607" i="7" s="1"/>
  <c r="J622" i="7"/>
  <c r="K623" i="7"/>
  <c r="J625" i="7" s="1"/>
  <c r="J631" i="7"/>
  <c r="K633" i="7" s="1"/>
  <c r="K634" i="7" s="1"/>
  <c r="K629" i="7" s="1"/>
  <c r="K632" i="7"/>
  <c r="J638" i="7"/>
  <c r="K642" i="7" s="1"/>
  <c r="J639" i="7"/>
  <c r="J640" i="7"/>
  <c r="J641" i="7"/>
  <c r="J648" i="7"/>
  <c r="J649" i="7"/>
  <c r="K652" i="7" s="1"/>
  <c r="J650" i="7"/>
  <c r="J651" i="7"/>
  <c r="J658" i="7"/>
  <c r="K662" i="7" s="1"/>
  <c r="J659" i="7"/>
  <c r="J660" i="7"/>
  <c r="J661" i="7"/>
  <c r="J668" i="7"/>
  <c r="K671" i="7" s="1"/>
  <c r="J676" i="7" s="1"/>
  <c r="J669" i="7"/>
  <c r="J670" i="7"/>
  <c r="J673" i="7"/>
  <c r="K674" i="7"/>
  <c r="J682" i="7"/>
  <c r="K685" i="7" s="1"/>
  <c r="J690" i="7" s="1"/>
  <c r="J683" i="7"/>
  <c r="J684" i="7"/>
  <c r="J687" i="7"/>
  <c r="K688" i="7"/>
  <c r="J696" i="7"/>
  <c r="K699" i="7" s="1"/>
  <c r="J704" i="7" s="1"/>
  <c r="J697" i="7"/>
  <c r="J698" i="7"/>
  <c r="J701" i="7"/>
  <c r="K702" i="7"/>
  <c r="J710" i="7"/>
  <c r="K711" i="7" s="1"/>
  <c r="K712" i="7"/>
  <c r="K713" i="7" s="1"/>
  <c r="K708" i="7" s="1"/>
  <c r="J717" i="7"/>
  <c r="K719" i="7" s="1"/>
  <c r="K720" i="7" s="1"/>
  <c r="K715" i="7" s="1"/>
  <c r="K718" i="7"/>
  <c r="J724" i="7"/>
  <c r="K733" i="7" s="1"/>
  <c r="K734" i="7" s="1"/>
  <c r="K722" i="7" s="1"/>
  <c r="J725" i="7"/>
  <c r="K726" i="7"/>
  <c r="J732" i="7" s="1"/>
  <c r="J728" i="7"/>
  <c r="J729" i="7"/>
  <c r="K730" i="7"/>
  <c r="J742" i="7"/>
  <c r="K743" i="7" s="1"/>
  <c r="J749" i="7" s="1"/>
  <c r="J745" i="7"/>
  <c r="K747" i="7" s="1"/>
  <c r="J746" i="7"/>
  <c r="J764" i="7"/>
  <c r="K766" i="7" s="1"/>
  <c r="J783" i="7" s="1"/>
  <c r="J765" i="7"/>
  <c r="J768" i="7"/>
  <c r="K771" i="7" s="1"/>
  <c r="J769" i="7"/>
  <c r="J770" i="7"/>
  <c r="J773" i="7"/>
  <c r="K777" i="7" s="1"/>
  <c r="J774" i="7"/>
  <c r="J775" i="7"/>
  <c r="J776" i="7"/>
  <c r="J779" i="7"/>
  <c r="K781" i="7" s="1"/>
  <c r="J780" i="7"/>
  <c r="J789" i="7"/>
  <c r="J790" i="7"/>
  <c r="K792" i="7" s="1"/>
  <c r="J816" i="7" s="1"/>
  <c r="J791" i="7"/>
  <c r="J794" i="7"/>
  <c r="K800" i="7" s="1"/>
  <c r="J795" i="7"/>
  <c r="J796" i="7"/>
  <c r="J797" i="7"/>
  <c r="J798" i="7"/>
  <c r="J799" i="7"/>
  <c r="J802" i="7"/>
  <c r="J803" i="7"/>
  <c r="J804" i="7"/>
  <c r="J805" i="7"/>
  <c r="K809" i="7" s="1"/>
  <c r="J806" i="7"/>
  <c r="J807" i="7"/>
  <c r="J808" i="7"/>
  <c r="J811" i="7"/>
  <c r="J812" i="7"/>
  <c r="J813" i="7"/>
  <c r="J814" i="7"/>
  <c r="G15" i="9"/>
  <c r="G14" i="9" s="1"/>
  <c r="G16" i="9"/>
  <c r="G19" i="9"/>
  <c r="G18" i="9" s="1"/>
  <c r="G20" i="9"/>
  <c r="G27" i="9"/>
  <c r="G26" i="9" s="1"/>
  <c r="G28" i="9"/>
  <c r="G31" i="9"/>
  <c r="G30" i="9" s="1"/>
  <c r="G32" i="9"/>
  <c r="G33" i="9"/>
  <c r="G36" i="9"/>
  <c r="G35" i="9" s="1"/>
  <c r="G39" i="9"/>
  <c r="G40" i="9"/>
  <c r="G41" i="9"/>
  <c r="G38" i="9" s="1"/>
  <c r="G42" i="9"/>
  <c r="G45" i="9"/>
  <c r="G44" i="9" s="1"/>
  <c r="G47" i="9"/>
  <c r="G48" i="9"/>
  <c r="G52" i="9"/>
  <c r="G50" i="9" s="1"/>
  <c r="G53" i="9"/>
  <c r="G54" i="9"/>
  <c r="G55" i="9"/>
  <c r="G57" i="9"/>
  <c r="G59" i="9"/>
  <c r="G63" i="9"/>
  <c r="G61" i="9" s="1"/>
  <c r="G64" i="9"/>
  <c r="G65" i="9"/>
  <c r="G66" i="9"/>
  <c r="G67" i="9"/>
  <c r="G68" i="9"/>
  <c r="G69" i="9"/>
  <c r="G70" i="9"/>
  <c r="G77" i="9"/>
  <c r="G76" i="9" s="1"/>
  <c r="G78" i="9"/>
  <c r="G80" i="9"/>
  <c r="G81" i="9"/>
  <c r="G82" i="9"/>
  <c r="G85" i="9"/>
  <c r="G84" i="9" s="1"/>
  <c r="G86" i="9"/>
  <c r="G89" i="9"/>
  <c r="G88" i="9" s="1"/>
  <c r="G90" i="9"/>
  <c r="G93" i="9"/>
  <c r="G92" i="9" s="1"/>
  <c r="G94" i="9"/>
  <c r="G96" i="9"/>
  <c r="G97" i="9"/>
  <c r="G98" i="9"/>
  <c r="G100" i="9"/>
  <c r="G101" i="9"/>
  <c r="G102" i="9"/>
  <c r="G109" i="9"/>
  <c r="G108" i="9" s="1"/>
  <c r="G110" i="9"/>
  <c r="G113" i="9"/>
  <c r="G112" i="9" s="1"/>
  <c r="G114" i="9"/>
  <c r="G117" i="9"/>
  <c r="G116" i="9" s="1"/>
  <c r="G118" i="9"/>
  <c r="G121" i="9"/>
  <c r="G120" i="9" s="1"/>
  <c r="G122" i="9"/>
  <c r="G124" i="9"/>
  <c r="G125" i="9"/>
  <c r="G126" i="9"/>
  <c r="G129" i="9"/>
  <c r="G128" i="9" s="1"/>
  <c r="G130" i="9"/>
  <c r="G133" i="9"/>
  <c r="G132" i="9" s="1"/>
  <c r="G136" i="9"/>
  <c r="G135" i="9" s="1"/>
  <c r="G138" i="9"/>
  <c r="G140" i="9"/>
  <c r="G141" i="9"/>
  <c r="G145" i="9"/>
  <c r="G143" i="9" s="1"/>
  <c r="G146" i="9"/>
  <c r="G149" i="9"/>
  <c r="G148" i="9" s="1"/>
  <c r="G150" i="9"/>
  <c r="G153" i="9"/>
  <c r="G152" i="9" s="1"/>
  <c r="G154" i="9"/>
  <c r="G155" i="9"/>
  <c r="G156" i="9"/>
  <c r="G159" i="9"/>
  <c r="G158" i="9" s="1"/>
  <c r="G160" i="9"/>
  <c r="G163" i="9"/>
  <c r="G162" i="9" s="1"/>
  <c r="G164" i="9"/>
  <c r="G166" i="9"/>
  <c r="G167" i="9"/>
  <c r="G170" i="9"/>
  <c r="G169" i="9" s="1"/>
  <c r="G171" i="9"/>
  <c r="G173" i="9"/>
  <c r="G174" i="9"/>
  <c r="G177" i="9"/>
  <c r="G176" i="9" s="1"/>
  <c r="G178" i="9"/>
  <c r="G180" i="9"/>
  <c r="G181" i="9"/>
  <c r="G184" i="9"/>
  <c r="G183" i="9" s="1"/>
  <c r="G185" i="9"/>
  <c r="G187" i="9"/>
  <c r="G188" i="9"/>
  <c r="G191" i="9"/>
  <c r="G190" i="9" s="1"/>
  <c r="G192" i="9"/>
  <c r="G194" i="9"/>
  <c r="G195" i="9"/>
  <c r="G196" i="9"/>
  <c r="G197" i="9"/>
  <c r="G198" i="9"/>
  <c r="G200" i="9"/>
  <c r="G201" i="9"/>
  <c r="G202" i="9"/>
  <c r="G205" i="9"/>
  <c r="G204" i="9" s="1"/>
  <c r="G206" i="9"/>
  <c r="G209" i="9"/>
  <c r="G208" i="9" s="1"/>
  <c r="G210" i="9"/>
  <c r="G213" i="9"/>
  <c r="G212" i="9" s="1"/>
  <c r="G214" i="9"/>
  <c r="G217" i="9"/>
  <c r="G216" i="9" s="1"/>
  <c r="G218" i="9"/>
  <c r="G220" i="9"/>
  <c r="G221" i="9"/>
  <c r="G222" i="9"/>
  <c r="G225" i="9"/>
  <c r="G224" i="9" s="1"/>
  <c r="G226" i="9"/>
  <c r="G229" i="9"/>
  <c r="G228" i="9" s="1"/>
  <c r="G230" i="9"/>
  <c r="G233" i="9"/>
  <c r="G232" i="9" s="1"/>
  <c r="G236" i="9"/>
  <c r="G235" i="9" s="1"/>
  <c r="G239" i="9"/>
  <c r="G238" i="9" s="1"/>
  <c r="G240" i="9"/>
  <c r="G241" i="9"/>
  <c r="G244" i="9"/>
  <c r="G243" i="9" s="1"/>
  <c r="G245" i="9"/>
  <c r="G246" i="9"/>
  <c r="G249" i="9"/>
  <c r="G248" i="9" s="1"/>
  <c r="G250" i="9"/>
  <c r="G251" i="9"/>
  <c r="G253" i="9"/>
  <c r="G254" i="9"/>
  <c r="G255" i="9"/>
  <c r="G256" i="9"/>
  <c r="G259" i="9"/>
  <c r="G258" i="9" s="1"/>
  <c r="G260" i="9"/>
  <c r="G261" i="9"/>
  <c r="G268" i="9"/>
  <c r="G267" i="9" s="1"/>
  <c r="G269" i="9"/>
  <c r="G270" i="9"/>
  <c r="G273" i="9"/>
  <c r="G272" i="9" s="1"/>
  <c r="G276" i="9"/>
  <c r="G275" i="9" s="1"/>
  <c r="G277" i="9"/>
  <c r="G278" i="9"/>
  <c r="G281" i="9"/>
  <c r="G280" i="9" s="1"/>
  <c r="G282" i="9"/>
  <c r="G285" i="9"/>
  <c r="G284" i="9" s="1"/>
  <c r="G288" i="9"/>
  <c r="G287" i="9" s="1"/>
  <c r="G294" i="9"/>
  <c r="G295" i="9"/>
  <c r="G302" i="9"/>
  <c r="G301" i="9" s="1"/>
  <c r="G309" i="9"/>
  <c r="G308" i="9" s="1"/>
  <c r="G310" i="9"/>
  <c r="G313" i="9"/>
  <c r="G312" i="9" s="1"/>
  <c r="G314" i="9"/>
  <c r="G316" i="9"/>
  <c r="G317" i="9"/>
  <c r="G318" i="9"/>
  <c r="G321" i="9"/>
  <c r="G320" i="9" s="1"/>
  <c r="G322" i="9"/>
  <c r="G325" i="9"/>
  <c r="G324" i="9" s="1"/>
  <c r="G326" i="9"/>
  <c r="G330" i="9"/>
  <c r="G328" i="9" s="1"/>
  <c r="G331" i="9"/>
  <c r="G332" i="9"/>
  <c r="G333" i="9"/>
  <c r="G337" i="9"/>
  <c r="G335" i="9" s="1"/>
  <c r="G339" i="9"/>
  <c r="G343" i="9"/>
  <c r="G342" i="9" s="1"/>
  <c r="G350" i="9"/>
  <c r="G349" i="9" s="1"/>
  <c r="G357" i="9"/>
  <c r="G356" i="9" s="1"/>
  <c r="G364" i="9"/>
  <c r="G363" i="9" s="1"/>
  <c r="H147" i="2"/>
  <c r="H148" i="2" s="1"/>
  <c r="H140" i="2"/>
  <c r="H141" i="2" s="1"/>
  <c r="H134" i="2"/>
  <c r="H133" i="2"/>
  <c r="H126" i="2"/>
  <c r="H125" i="2"/>
  <c r="H124" i="2"/>
  <c r="H123" i="2"/>
  <c r="H122" i="2"/>
  <c r="H121" i="2"/>
  <c r="H120" i="2"/>
  <c r="H119" i="2"/>
  <c r="H127" i="2" s="1"/>
  <c r="H112" i="2"/>
  <c r="H113" i="2" s="1"/>
  <c r="H105" i="2"/>
  <c r="H106" i="2" s="1"/>
  <c r="H98" i="2"/>
  <c r="H97" i="2"/>
  <c r="H96" i="2"/>
  <c r="H95" i="2"/>
  <c r="H94" i="2"/>
  <c r="H93" i="2"/>
  <c r="H99" i="2" s="1"/>
  <c r="H86" i="2"/>
  <c r="H85" i="2"/>
  <c r="H84" i="2"/>
  <c r="H83" i="2"/>
  <c r="H82" i="2"/>
  <c r="H81" i="2"/>
  <c r="H80" i="2"/>
  <c r="H79" i="2"/>
  <c r="H78" i="2"/>
  <c r="H77" i="2"/>
  <c r="H76" i="2"/>
  <c r="H74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87" i="2" s="1"/>
  <c r="H42" i="2"/>
  <c r="H41" i="2"/>
  <c r="H40" i="2"/>
  <c r="H39" i="2"/>
  <c r="H38" i="2"/>
  <c r="H37" i="2"/>
  <c r="H36" i="2"/>
  <c r="H43" i="2" s="1"/>
  <c r="H29" i="2"/>
  <c r="H28" i="2"/>
  <c r="H27" i="2"/>
  <c r="H26" i="2"/>
  <c r="H24" i="2"/>
  <c r="H23" i="2"/>
  <c r="H22" i="2"/>
  <c r="H30" i="2" s="1"/>
  <c r="H15" i="2"/>
  <c r="H14" i="2"/>
  <c r="K178" i="7" l="1"/>
  <c r="K179" i="7" s="1"/>
  <c r="K167" i="7" s="1"/>
  <c r="K626" i="7"/>
  <c r="K627" i="7" s="1"/>
  <c r="K620" i="7" s="1"/>
  <c r="K242" i="7"/>
  <c r="K243" i="7" s="1"/>
  <c r="K229" i="7" s="1"/>
  <c r="K23" i="7"/>
  <c r="K24" i="7" s="1"/>
  <c r="K11" i="7" s="1"/>
  <c r="K84" i="7"/>
  <c r="K85" i="7" s="1"/>
  <c r="K74" i="7" s="1"/>
  <c r="K38" i="7"/>
  <c r="K39" i="7" s="1"/>
  <c r="K26" i="7" s="1"/>
  <c r="K383" i="7"/>
  <c r="K384" i="7" s="1"/>
  <c r="K371" i="7" s="1"/>
  <c r="H16" i="2"/>
  <c r="H150" i="2" s="1"/>
  <c r="K643" i="7"/>
  <c r="K644" i="7" s="1"/>
  <c r="K636" i="7" s="1"/>
  <c r="K604" i="7"/>
  <c r="K605" i="7" s="1"/>
  <c r="K593" i="7" s="1"/>
  <c r="K590" i="7"/>
  <c r="K591" i="7" s="1"/>
  <c r="K579" i="7" s="1"/>
  <c r="K446" i="7"/>
  <c r="K447" i="7" s="1"/>
  <c r="K442" i="7" s="1"/>
  <c r="K432" i="7"/>
  <c r="K433" i="7" s="1"/>
  <c r="K428" i="7" s="1"/>
  <c r="K352" i="7"/>
  <c r="K353" i="7" s="1"/>
  <c r="K348" i="7" s="1"/>
  <c r="K325" i="7"/>
  <c r="K326" i="7" s="1"/>
  <c r="K304" i="7" s="1"/>
  <c r="K509" i="7"/>
  <c r="K510" i="7" s="1"/>
  <c r="K497" i="7" s="1"/>
  <c r="K202" i="7"/>
  <c r="J211" i="7" s="1"/>
  <c r="K212" i="7" s="1"/>
  <c r="K213" i="7" s="1"/>
  <c r="K198" i="7" s="1"/>
  <c r="K131" i="7"/>
  <c r="J136" i="7" s="1"/>
  <c r="K137" i="7" s="1"/>
  <c r="K138" i="7" s="1"/>
  <c r="K127" i="7" s="1"/>
  <c r="K653" i="7"/>
  <c r="K654" i="7" s="1"/>
  <c r="K646" i="7" s="1"/>
  <c r="K494" i="7"/>
  <c r="K495" i="7" s="1"/>
  <c r="K488" i="7" s="1"/>
  <c r="K416" i="7"/>
  <c r="K417" i="7" s="1"/>
  <c r="K408" i="7" s="1"/>
  <c r="K376" i="7"/>
  <c r="J382" i="7" s="1"/>
  <c r="K817" i="7"/>
  <c r="K818" i="7" s="1"/>
  <c r="K787" i="7" s="1"/>
  <c r="K455" i="7"/>
  <c r="K456" i="7" s="1"/>
  <c r="K449" i="7" s="1"/>
  <c r="K185" i="7"/>
  <c r="J194" i="7" s="1"/>
  <c r="K195" i="7" s="1"/>
  <c r="K196" i="7" s="1"/>
  <c r="K181" i="7" s="1"/>
  <c r="K171" i="7"/>
  <c r="J177" i="7" s="1"/>
  <c r="K157" i="7"/>
  <c r="J163" i="7" s="1"/>
  <c r="K164" i="7" s="1"/>
  <c r="K165" i="7" s="1"/>
  <c r="K153" i="7" s="1"/>
  <c r="K71" i="7"/>
  <c r="K72" i="7" s="1"/>
  <c r="K66" i="7" s="1"/>
  <c r="K14" i="7"/>
  <c r="J22" i="7" s="1"/>
  <c r="K705" i="7"/>
  <c r="K706" i="7" s="1"/>
  <c r="K694" i="7" s="1"/>
  <c r="K691" i="7"/>
  <c r="K692" i="7" s="1"/>
  <c r="K680" i="7" s="1"/>
  <c r="K677" i="7"/>
  <c r="K678" i="7" s="1"/>
  <c r="K666" i="7" s="1"/>
  <c r="K663" i="7"/>
  <c r="K664" i="7" s="1"/>
  <c r="K656" i="7" s="1"/>
  <c r="K750" i="7"/>
  <c r="K751" i="7" s="1"/>
  <c r="K740" i="7" s="1"/>
  <c r="K97" i="7"/>
  <c r="K98" i="7" s="1"/>
  <c r="K87" i="7" s="1"/>
  <c r="K784" i="7"/>
  <c r="K785" i="7" s="1"/>
  <c r="K762" i="7" s="1"/>
  <c r="K424" i="7"/>
  <c r="K124" i="7"/>
  <c r="K125" i="7" s="1"/>
  <c r="K114" i="7" s="1"/>
  <c r="K475" i="7"/>
  <c r="K476" i="7" s="1"/>
  <c r="K467" i="7" s="1"/>
  <c r="K263" i="7"/>
  <c r="K264" i="7" s="1"/>
  <c r="K245" i="7" s="1"/>
  <c r="K108" i="7"/>
</calcChain>
</file>

<file path=xl/sharedStrings.xml><?xml version="1.0" encoding="utf-8"?>
<sst xmlns="http://schemas.openxmlformats.org/spreadsheetml/2006/main" count="3911" uniqueCount="688">
  <si>
    <t>Xarxa d´aigua potable: actuacions en baixa</t>
  </si>
  <si>
    <t>Projecte de renovació de xarxa d´abastament d´aigua</t>
  </si>
  <si>
    <t>Sant Quintí de Mediona (Alt Penedès)</t>
  </si>
  <si>
    <t>PRESSUPOST</t>
  </si>
  <si>
    <t>Preu</t>
  </si>
  <si>
    <t>Amidament</t>
  </si>
  <si>
    <t>Import</t>
  </si>
  <si>
    <t>Obra</t>
  </si>
  <si>
    <t>01</t>
  </si>
  <si>
    <t>PressupostSQM2508VF</t>
  </si>
  <si>
    <t>Capítol</t>
  </si>
  <si>
    <t>LOT 01: TREBALLS DE RENOVACIÓ</t>
  </si>
  <si>
    <t>Titol 3</t>
  </si>
  <si>
    <t>Treballs previs</t>
  </si>
  <si>
    <t>01.01.01</t>
  </si>
  <si>
    <t>F169U010</t>
  </si>
  <si>
    <t>u</t>
  </si>
  <si>
    <t>Cala d'1x1 m per a localització de serveis a l'inici de l'obra, amb enderroc de paviment, excavació de terres fins a localització de serveis a una fondària màxima de 1,30 m, amb càrrega de materials sobre camió o contenidor</t>
  </si>
  <si>
    <t>F125U005</t>
  </si>
  <si>
    <t>m</t>
  </si>
  <si>
    <t>Detecció d'instal·lacions amb radiodetector per a localització d’instal·lacions, en recorreguts de 6 m d'amplària i senyalització del serveis in situ</t>
  </si>
  <si>
    <t>TOTAL</t>
  </si>
  <si>
    <t>02</t>
  </si>
  <si>
    <t>Demolicions</t>
  </si>
  <si>
    <t>01.01.02</t>
  </si>
  <si>
    <t>F219UB41</t>
  </si>
  <si>
    <t>Tall de paviment d’aglomerat asfàltic i/o de formigó, de 20 cm de gruix com a màxim, amb màquina tallajunts amb disc de diamant, per a delimitar la zona a demolir</t>
  </si>
  <si>
    <t>F2191305</t>
  </si>
  <si>
    <t>Demolició de vorada col·locada sobre formigó, amb compressor i càrrega manual i mecànica de runa sobre camió o contenidor</t>
  </si>
  <si>
    <t>F2193A06</t>
  </si>
  <si>
    <t>Demolició de rigola de formigó, amb martell trencador muntat sobre retroexcavadora i càrrega mecànica sobre camió</t>
  </si>
  <si>
    <t>F219UA31</t>
  </si>
  <si>
    <t>m2</t>
  </si>
  <si>
    <t>Demolició de vorera de paviment de panots i base de formigó, fins a 20 cm de gruix total, amb martell compressor, càrrega manual i mecànica de runes sobre camió o contenidor</t>
  </si>
  <si>
    <t>F219UA21</t>
  </si>
  <si>
    <t>Demolició de paviment de formigó, de 20 cm de gruix com a màxim, amb retroexcavadora amb martell trencador, càrrega manual i mecànica de runes sobre camió o contenidor</t>
  </si>
  <si>
    <t>F219UA11</t>
  </si>
  <si>
    <t>Demolició de ferm d’aglomerat asfàltic, base i subase de formigó, de més de 10 cm de gruix i fins a 20 cm de gruix total, amb retroexcavadora amb martell trencador, càrrega manual i mecànica de runes sobre camió o contenidor</t>
  </si>
  <si>
    <t>P2R5-DT35</t>
  </si>
  <si>
    <t>m3</t>
  </si>
  <si>
    <t>Transport de residus inerts o no especials a instal·lació autoritzada de gestió de residus, amb contenidor de 5 m3 de capacitat</t>
  </si>
  <si>
    <t>P2RA-EU7E</t>
  </si>
  <si>
    <t>Disposició controlada en centre de reciclatge de residus barrejats inerts, procedents de construcció o demolició, amb codis 1701-1703-1705 segons la Llista Europea de Residus</t>
  </si>
  <si>
    <t>03</t>
  </si>
  <si>
    <t>Moviments de terres</t>
  </si>
  <si>
    <t>01.01.03</t>
  </si>
  <si>
    <t>F222U114</t>
  </si>
  <si>
    <t>Excavació de rasa en terreny compacte (20&lt;SPT&lt;50), a una fondària inferior a 1,3 m, amb mitjans mecànics i càrrega sobre camió o contenidor, mesurat sobre perfil, en zones urbanes amb dificultats de mobilitat, amb afectació per serveis</t>
  </si>
  <si>
    <t>F227500F</t>
  </si>
  <si>
    <t>Repàs i piconatge de sòl de rasa d'amplària màxima 0,6 m, amb compactació del 95% PM</t>
  </si>
  <si>
    <t>F228U807</t>
  </si>
  <si>
    <t>Rebliment, estesa i compactació de rasa amb sauló a granel, inclòs subministrament, amb mitjans mecànics lleugers i fins al 95% PM, segons Plec de Prescripcions Tècniques, mesurat sobre perfil, en zones urbanes amb dificultats de mobilitat, amb afectació de serveis i sense presència d'estrebada</t>
  </si>
  <si>
    <t>F228UC07</t>
  </si>
  <si>
    <t>Rebliment, estesa i compactació de rasa amb sorres de material reciclat de formigons, inclòs subministrament, amb mitjans mecànics lleugers i fins al 95% PM, segons Plec de Prescripcions Tècniques, mesurat sobre perfil, en zones urbanes amb dificultats de mobilitat, amb afectació de serveis i sense presència d'estrebada</t>
  </si>
  <si>
    <t>F228U107</t>
  </si>
  <si>
    <t>Rebliment, estesa i compactació de rasa amb material adequat de la pròpia excavació, amb mitjans manuals i fins al 95% PM, segons Plec de Prescripcions Tècniques, mesurat sobre perfil, en zones urbanes amb dificultats de mobilitat, amb afectació de serveis i sense presència d'estrebada</t>
  </si>
  <si>
    <t>04</t>
  </si>
  <si>
    <t>Xarxa de subministrament</t>
  </si>
  <si>
    <t>01.01.04</t>
  </si>
  <si>
    <t>FF38UAG0</t>
  </si>
  <si>
    <t>Subministrament de tub de fosa dúctil per a abastament d’aigua, DN100, classe de pressió C100 segons UNE-EN 545:2011 o classe de gruix K9 segons UNE-EN 545:2007, amb unió estàndard de campana amb anella elastomèrica d'estanquitat segons UNE-EN 681-1:1996, recobriment exterior de zinc de 200 g/m2 com a mínim amb capa externa de pintura bituminosa de qualitat alimentària de 80 micres de gruix mínim o bé recobriment de zinc-alumini de 400 g/m2 com a mínim amb capa d’acabat de resina sintètica de 80 micres de gruix mínim, i revestiment interior de morter de ciment aplicat per vibrocentrifugació</t>
  </si>
  <si>
    <t>FF32UA50</t>
  </si>
  <si>
    <t>Carreteig, col·locació i muntatge de tub de fosa dúctil, DN100, unió de campana amb anella elastomèrica d'estanquitat per a aigua, en zones urbanes, amb afectació de serveis i sense presència d'estrebada, col·locat al fons de la rasa</t>
  </si>
  <si>
    <t>FFZBU010</t>
  </si>
  <si>
    <t>Subministrament de malla senyalitzadora, de 30 cm d'amplada, per a tubs soterrats i sense detector</t>
  </si>
  <si>
    <t>FFZ1U100</t>
  </si>
  <si>
    <t>Col·locació de malla senyalitzadora, de 30 cm d'amplada, per a tubs soterrats</t>
  </si>
  <si>
    <t>FN12U1A2</t>
  </si>
  <si>
    <t>Subministrament de vàlvula de comporta manual amb unió embridada, DN100, de cos curt de fosa nodular EN-GJS-500-7 (GGG50) i tapa de fosa nodular EN-GJS-500-7 (GGG50), amb revestiment de resina epoxi (250 micres), comporta de fosa+EPDM i tancament de seient elàstic, eix d'acer inoxidable 1.4021 (AISI 420), inclòs got i part proporcional de junts i cargols</t>
  </si>
  <si>
    <t>FND3U1A3</t>
  </si>
  <si>
    <t>Carreteig, col·locació i muntatge de vàlvula, DN100, amb unió embridada, en zones urbanes, sense afectació de serveis i sense presència d'estrebada</t>
  </si>
  <si>
    <t>FN12U162</t>
  </si>
  <si>
    <t>Subministrament de vàlvula de comporta manual amb unió embridada, DN65, de cos curt de fosa nodular EN-GJS-500-7 (GGG50) i tapa de fosa nodular EN-GJS-500-7 (GGG50), amb revestiment de resina epoxi (250 micres), comporta de fosa+EPDM i tancament de seient elàstic, eix d'acer inoxidable 1.4021 (AISI 420), inclòs got i part proporcional de junts i cargols</t>
  </si>
  <si>
    <t>FND3U173</t>
  </si>
  <si>
    <t>Carreteig, col·locació i muntatge de vàlvula, DN65, amb unió embridada, en zones urbanes, sense afectació de serveis i sense presència d'estrebada</t>
  </si>
  <si>
    <t>FN12U152</t>
  </si>
  <si>
    <t>Subministrament de vàlvula de comporta manual amb unió embridada, DN50, de cos curt de fosa nodular EN-GJS-500-7 (GGG50) i tapa de fosa nodular EN-GJS-500-7 (GGG50), amb revestiment de resina epoxi (250 micres), comporta de fosa+EPDM i tancament de seient elàstic, eix d'acer inoxidable 1.4021 (AISI 420), inclòs got i part proporcional de junts i cargols</t>
  </si>
  <si>
    <t>FND3U153</t>
  </si>
  <si>
    <t>Carreteig, col·locació i muntatge de vàlvula, DN50, amb unió embridada, en zones urbanes, sense afectació de serveis i sense presència d'estrebada</t>
  </si>
  <si>
    <t>FDKZU41D</t>
  </si>
  <si>
    <t>Subministrament de bastiment quadrat amb base circular de polietilè d'alta densitat (HDPE) i tapa quadrada de fosa dúctil, de 145x145 mm, classe B125 segons norma UNE-EN 124, amb conjunt de maniobra AVK, DN100</t>
  </si>
  <si>
    <t>FDKZU41C</t>
  </si>
  <si>
    <t>Subministrament de bastiment quadrat amb base circular de polietilè d'alta densitat (HDPE) i tapa quadrada de fosa dúctil, de 145x145 mm, classe B125 segons norma UNE-EN 124, amb conjunt de maniobra AVK, DN65/80</t>
  </si>
  <si>
    <t>FF3AURAA</t>
  </si>
  <si>
    <t>Subministrament de Te de fosa dúctil segons UNE-EN 545:2011, DN100, amb revestiment interior i exterior de pintura epoxi depositada per catafòresis amb gruix mínim de 70 micres, amb 3 unions amb brida mòbil PN16, ramal a 90°, DN100, inclòs part proporcional de junts i cargols</t>
  </si>
  <si>
    <t>FF3AURA7</t>
  </si>
  <si>
    <t>Subministrament de Te de fosa dúctil segons UNE-EN 545:2011, DN100, amb revestiment interior i exterior de pintura epoxi depositada per catafòresis amb gruix mínim de 70 micres, amb 3 unions amb brida mòbil PN16, ramal a 90°, DN65, inclòs part proporcional de junts i cargols</t>
  </si>
  <si>
    <t>FF3BUF3A</t>
  </si>
  <si>
    <t>Subministrament de colze de 22°30' (1/16) de fosa dúctil segons UNE-EN 545:2011, DN100, amb revestiment interior i exterior de pintura epoxi depositada per catafòresis amb gruix mínim de 70 micres, amb 2 unions de campana amb anella elastomèrica i contrabrida d’estanquitat segons UNE-EN 681-1:1996 (unió flexible mecànica)</t>
  </si>
  <si>
    <t>FF3BUR2A</t>
  </si>
  <si>
    <t>Subministrament de colze de 45° (1/8) de fosa dúctil segons UNE-EN 545:2011, DN100, amb revestiment interior i exterior de pintura epoxi depositada per catafòresis amb gruix mínim de 70 micres, amb 2 unions amb brida mòbil PN16, inclòs part proporcional de junts i cargols</t>
  </si>
  <si>
    <t>FF3BUF2A</t>
  </si>
  <si>
    <t>Subministrament de colze de 45° (1/8) de fosa dúctil segons UNE-EN 545:2011, DN100, amb revestiment interior i exterior de pintura epoxi depositada per catafòresis amb gruix mínim de 70 micres, amb 2 unions de campana amb anella elastomèrica i contrabrida d’estanquitat segons UNE-EN 681-1:1996 (unió flexible mecànica)</t>
  </si>
  <si>
    <t>FF3BUR1A</t>
  </si>
  <si>
    <t>Subministrament de colze de 90° (1/4) de fosa dúctil segons UNE-EN 545:2011, DN100, amb revestiment interior i exterior de pintura epoxi depositada per catafòresis amb gruix mínim de 70 micres, amb 2 unions amb brida mòbil PN16, inclòs part proporcional de junts i cargols</t>
  </si>
  <si>
    <t>FF3BUF1A</t>
  </si>
  <si>
    <t>Subministrament de colze de 90° (1/4) de fosa dúctil segons UNE-EN 545:2011, DN100, amb revestiment interior i exterior de pintura epoxi depositada per catafòresis amb gruix mínim de 70 micres, amb 2 unions de campana amb anella elastomèrica i contrabrida d’estanquitat segons UNE-EN 681-1:1996 (unió flexible mecànica)</t>
  </si>
  <si>
    <t>FF3CURA8</t>
  </si>
  <si>
    <t>Subministrament de con de reducció de fosa dúctil segons UNE-EN 545:2011, DN100 a DN80, amb revestiment interior i exterior de pintura epoxi depositada per catafòresis amb gruix mínim de 70 micres, amb 2 unions amb brida mòbil PN16, inclòs part proporcional de junts i cargols</t>
  </si>
  <si>
    <t>FF3CURA7</t>
  </si>
  <si>
    <t>Subministrament de con de reducció  de fosa dúctil segons UNE-EN 545:2011, DN100 a DN65, amb revestiment interior i exterior de pintura epoxi depositada per catafòresis amb gruix mínim de 70 micres, amb 2 unions amb brida mòbil PN16, inclòs part proporcional de junts i cargols</t>
  </si>
  <si>
    <t>FF3DU1MA</t>
  </si>
  <si>
    <t>Subministrament de brida-endoll de fosa dúctil segons UNE-EN 545:2011, DN100, amb revestiment interior i exterior de pintura epoxi depositada per catafòresis amb gruix mínim de 70 micres, amb 1 unió de campana amb anella elastomèrica i contrabrida d’estanquitat segons UNE-EN 681-1:1996 (unió flexible mecànica) i 1 unió amb brida mòbil PN16, inclòs part proporcional de junts i cargols</t>
  </si>
  <si>
    <t>FF36UA51</t>
  </si>
  <si>
    <t>Carreteig, col·locació i muntatge d'accessori de fosa dúctil, DN100, amb unió embridada, en zones urbanes, amb afectació de serveis i sense presència d'estrebada</t>
  </si>
  <si>
    <t>FFPCU23A</t>
  </si>
  <si>
    <t>Subministrament d'hidrant de 100 mm de diàmetre, en tub nou de fosa DN100</t>
  </si>
  <si>
    <t>FFP3U23A</t>
  </si>
  <si>
    <t>Carreteig, col·locació i muntatge d'hidrant de 100 mm de diàmetre, en tub nou de fosa DN100</t>
  </si>
  <si>
    <t>FDK1U221</t>
  </si>
  <si>
    <t>Pericó de registre de fàbrica de maó de 60x60 cm i entre 0,6 i 1,2 m de fondària per a instal·lacions de serveis, amb parets de 15 cm de gruix de maó calat de 290x140x100 mm, col·locat amb morter M5 (5N/mm2) i reblert lateral amb terra de la mateixa excavació, sense incloure el subministrament ni la col·locació del registre</t>
  </si>
  <si>
    <t>FDKZU16B</t>
  </si>
  <si>
    <t>Subministrament de bastiment i tapa quadrats de fosa dúctil per a pericó de serveis, recolzada, pas lliure de 600x600 mm i classe B125 segons norma UNE-EN 124</t>
  </si>
  <si>
    <t>PBBM-4IMH</t>
  </si>
  <si>
    <t>Suport rectangular de tub d'acer galvanitzat de 80x40x2 mm, col·locat a terra formigonat</t>
  </si>
  <si>
    <t>PMS0-6Z3W</t>
  </si>
  <si>
    <t>Rètol senyalització instal·lació de protecció contra incendis, quadrat, de 210x210 mm2 de panell de polipropilè d'1,5 mm de gruix, col·locat fixat mecànicament sobre parament vertical</t>
  </si>
  <si>
    <t>FFMLU504</t>
  </si>
  <si>
    <t>Subministrament d'acoblament universal multidiàmetre tipus maniguet d'unió de fosa dúctil segons UNE-EN 14525, per a tubs de diferents materials de diàmetre exterior entre 84 i 106 mm (DN80), cargol únic, sense resistència a tracció, cos de fosa amb recobriment epoxi de 250 micres, junts d'estanquitat d’EPDM segons UNE-EN 681-1 i cargols d’acer inoxidable 1.4301 (AISI 304)</t>
  </si>
  <si>
    <t>FFM3U165</t>
  </si>
  <si>
    <t>Carreteig, col·locació i muntatge d'acoblament universal (maniguet/brida-endoll) de fosa per a tubs de PVC-U o PE, amb unió resistent a tracció, DN80, en zones urbanes, amb afectació de serveis i sense presència d'estrebada</t>
  </si>
  <si>
    <t>FFMLU503</t>
  </si>
  <si>
    <t>Subministrament d'acoblament universal multidiàmetre tipus maniguet d'unió de fosa dúctil segons UNE-EN 14525, per a tubs de diferents materials de diàmetre exterior entre 68 i 85 mm (DN65), cargol únic, sense resistència a tracció, cos de fosa amb recobriment epoxi de 250 micres, junts d'estanquitat d’EPDM segons UNE-EN 681-1 i cargols d’acer inoxidable 1.4301 (AISI 304)</t>
  </si>
  <si>
    <t>FFM3U155</t>
  </si>
  <si>
    <t>Carreteig, col·locació i muntatge d'acoblament universal (maniguet/brida-endoll) de fosa per a tubs de PVC-U o PE, amb unió resistent a tracció, DN65, en zones urbanes, amb afectació de serveis i sense presència d'estrebada</t>
  </si>
  <si>
    <t>FFMLU502</t>
  </si>
  <si>
    <t>Subministrament d'acoblament universal multidiàmetre tipus maniguet d'unió de fosa dúctil segons UNE-EN 14525, per a tubs de diferents materials de diàmetre exterior entre 57 i 74 mm (DN50), cargol únic, sense resistència a tracció, cos de fosa amb recobriment epoxi de 250 micres, junts d'estanquitat d’EPDM segons UNE-EN 681-1 i cargols d’acer inoxidable 1.4301 (AISI 304)</t>
  </si>
  <si>
    <t>FFM3U145</t>
  </si>
  <si>
    <t>Carreteig, col·locació i muntatge d'acoblament universal (maniguet/brida-endoll) de fosa per a tubs de PVC-U o PE, amb unió resistent a tracció, DN50, en zones urbanes, amb afectació de serveis i sense presència d'estrebada</t>
  </si>
  <si>
    <t>FFN1U215</t>
  </si>
  <si>
    <t>Obra civil per a muntatge de tram 1 d’escomesa DN20, DN30 o DN40, sobre tub nou fins a DN300, de fins a 3 m de llargària, amb detecció de serveis existents, enderroc de paviment, excavació de terres amb mitjans manuals i/o mecànics, reblert de rasa amb sauló al voltant del tub, col·locació de malla senyalitzadora i de placa de protecció entre serveis, reblert de rasa amb sauló i/o reciclat de formigó segons Ordenances Municipals, formació de base de formigó de 10 cm de gruix, càrrega de runa sobre contenidor, transport a abocador i gestió de residus, inclòs col·locació de pericó prefabricat i registre, sense incloure la reposició del paviment, en zones urbanes, amb afectació de serveis i sense presència d'estrebada</t>
  </si>
  <si>
    <t>FFN2U215</t>
  </si>
  <si>
    <t>Muntatge de tram 1 d’escomesa DN20, DN30 o DN40, sobre tub nou de fosa dúctil fins a DN300 amb collarí, de fins a 3 m de llargària, inclòs muntatge de clau de registre, sense incloure el subministrament dels materials hidràulics de l’escomesa, en zones urbanes, amb afectació de serveis i sense presència d'estrebada</t>
  </si>
  <si>
    <t>FFNB3A05</t>
  </si>
  <si>
    <t>Subministrament de materials per a muntatge de tram 1 d'escomesa DN30, sobre tub nou de fosa dúctil, DN100, per a unió sense càrrega mitjançant collarí fixat amb cingles d’acer inoxidable i accessoris de connexió de llautó per a unió amb el tub de polietilè per compressió mecànica, inclòs vàlvula de registre DN30 (E-E) per a tub PE 100 SDR 11, DN40, pericó prefabricat de 300x300 mm i registre de fosa de 300x300 mm i classe de càrrega B125 segons norma UNE-EN 124</t>
  </si>
  <si>
    <t>05</t>
  </si>
  <si>
    <t>Paviments</t>
  </si>
  <si>
    <t>01.01.05</t>
  </si>
  <si>
    <t>F965U162</t>
  </si>
  <si>
    <t>Vorada recta de formigó, doble capa, amb secció normalitzada per a vianants C3 de 28x17 cm segons UNE 127340, de classe climàtica B, classe resistent a l'abrasió H i classe resistent a flexió S (R-3,5 MPa) segons UNE-EN 1340, col·locada sobre base de formigó no estructural de 15 N/mm2 de resistència mínima a compressió i de 20 a 25 cm d'alçària, rejuntada amb morter</t>
  </si>
  <si>
    <t>F974U111</t>
  </si>
  <si>
    <t>Rigola de 20 cm d'amplària amb peces de morter de ciment de color blanc, de 20x20x4 cm, col·locades amb morter i rejuntades amb beurada de ciment blanc</t>
  </si>
  <si>
    <t>F9E1U334</t>
  </si>
  <si>
    <t>Reposició de paviment de panot per a vorera, de 20x20x4 cm, gris, col·locat a l'estesa amb morter sec M 7,5 i beurada de ciment pòrtland, inclòs base de formigó HM-20/P/20/I de 10 cm de gruix i repàs i piconatge de caixa de paviment amb compactació del 95% PM, en actuacions de 20 m2 a 60 m2, en zones urbanes amb dificultat de mobilitat</t>
  </si>
  <si>
    <t>F227U010</t>
  </si>
  <si>
    <t>Repàs i piconatge de caixa de paviment, amb compactació del 95% PM</t>
  </si>
  <si>
    <t>F9G1U010</t>
  </si>
  <si>
    <t>Paviment de formigó HM-30/P/20/X0+XM2, abocat amb camió, estesa i vibratge manual, amb acabat remolinat mecànic</t>
  </si>
  <si>
    <t>F9HFU222</t>
  </si>
  <si>
    <t>Reposició de ferm de mescla bituminosa en calent de 12 cm de gruix, amb capa de trànsit de 5 cm de mescla bituminosa contínua AC 16 surf B 50/70 D, capa base de 7 cm de mescla bituminosa contínua AC 22 base B 50/70 S, estès manualment i compactat amb corró, inclòs regs d'imprimació i adherència, per a superfícies superiors a 25 m2</t>
  </si>
  <si>
    <t>06</t>
  </si>
  <si>
    <t>Control de qualitat</t>
  </si>
  <si>
    <t>01.01.06</t>
  </si>
  <si>
    <t>PPCQ0001</t>
  </si>
  <si>
    <t>pa</t>
  </si>
  <si>
    <t>Conjunt de proves i assajos pel Control de Qualitat, realitzats per laboratori acreditat a l'àrea tècnica corresponent, necessaris per al
compliment de la normativa vigent</t>
  </si>
  <si>
    <t>07</t>
  </si>
  <si>
    <t>Seguretat i Salut</t>
  </si>
  <si>
    <t>01.01.07</t>
  </si>
  <si>
    <t>PPSS0001</t>
  </si>
  <si>
    <t>Mesures de Seguretat i Salut necessàries per a la realització del conjunt de l'obra, inclòs el Pla de Seguretat i Salut, documentació, permisos, taxes i materials per a la correcte protecció de l'obra i les persones</t>
  </si>
  <si>
    <t>LOT 02: TREBALLS A REALITZAR PER LA CONCESSIONÀRIA</t>
  </si>
  <si>
    <t>Maniobres de xarxa</t>
  </si>
  <si>
    <t>01.02.01</t>
  </si>
  <si>
    <t>PFZ1-0001</t>
  </si>
  <si>
    <t>Maniobres de sector de xarxa per buidar i omplir el sector afectat</t>
  </si>
  <si>
    <t>PFZ1-0002</t>
  </si>
  <si>
    <t>Avís de tall de subministrament als abonats de la xarxa afectats</t>
  </si>
  <si>
    <t>ZPROV0001</t>
  </si>
  <si>
    <t>Xarxa provisional per tal de garantir el subministrament durant el transcurs de les obres, amb canonada de PE100 DN40 PN16</t>
  </si>
  <si>
    <t>ZPROV0002</t>
  </si>
  <si>
    <t>Connexió de les escomeses dels abonats a la xarxa provisional durant el transcurs de les obres</t>
  </si>
  <si>
    <t>PFZ1-0003</t>
  </si>
  <si>
    <t>Neteja i desinfecció de la xarxa segons RD140/2003</t>
  </si>
  <si>
    <t>PPAG1</t>
  </si>
  <si>
    <t>Connexió a la xarxa existent Tipus A (&lt;DN80) a realitzar per part de la companyia concessionària</t>
  </si>
  <si>
    <t>PPAG2</t>
  </si>
  <si>
    <t>Connexió a la xarxa existent Tipus B (DN80 fins a &lt; DN150) a realitzar per part de la companyia concessionària</t>
  </si>
  <si>
    <t>PPAG3</t>
  </si>
  <si>
    <t>Proves de Pressió &lt;1000 ml a realitzar per part de la companyia concessionària</t>
  </si>
  <si>
    <t>Altres</t>
  </si>
  <si>
    <t>01.02.02</t>
  </si>
  <si>
    <t>PFZ-0005</t>
  </si>
  <si>
    <t>h</t>
  </si>
  <si>
    <t>Supervisió tècnica general de l'obra per part de la concessionària del servei</t>
  </si>
  <si>
    <t>01.02.03</t>
  </si>
  <si>
    <t>PPCQ0002</t>
  </si>
  <si>
    <t>01.02.04</t>
  </si>
  <si>
    <t>PPSS0002</t>
  </si>
  <si>
    <t xml:space="preserve">IMPORT TOTAL DEL PRESSUPOST : </t>
  </si>
  <si>
    <t>Justificació d'elements</t>
  </si>
  <si>
    <t>Nº</t>
  </si>
  <si>
    <t>Codi</t>
  </si>
  <si>
    <t>U.A.</t>
  </si>
  <si>
    <t>Descripció</t>
  </si>
  <si>
    <t>Descripció curta</t>
  </si>
  <si>
    <t>Partida d'obra</t>
  </si>
  <si>
    <t>Rend.:</t>
  </si>
  <si>
    <t>Detecció serveis existents radiodetector</t>
  </si>
  <si>
    <t>Mà d'obra</t>
  </si>
  <si>
    <t>A0121000</t>
  </si>
  <si>
    <t>Oficial 1a</t>
  </si>
  <si>
    <t>/R</t>
  </si>
  <si>
    <t>x</t>
  </si>
  <si>
    <t>=</t>
  </si>
  <si>
    <t>Subtotal mà d'obra</t>
  </si>
  <si>
    <t>Maquinària</t>
  </si>
  <si>
    <t>C200U005</t>
  </si>
  <si>
    <t>Radiodetector per a localització d’instal·lacions</t>
  </si>
  <si>
    <t>Subtotal maquinària</t>
  </si>
  <si>
    <t>Material</t>
  </si>
  <si>
    <t>B125U005</t>
  </si>
  <si>
    <t>Part proporcional de material per a senyalització del serveis in situ</t>
  </si>
  <si>
    <t>Subtotal material</t>
  </si>
  <si>
    <t>Despeses auxiliars</t>
  </si>
  <si>
    <t>%</t>
  </si>
  <si>
    <t>Cost directe</t>
  </si>
  <si>
    <t>Total</t>
  </si>
  <si>
    <t>Cala 1x1m,inici obra,localització serveis h&lt;1,30m,s/obra civil,s/reposició pav.</t>
  </si>
  <si>
    <t>A0112000</t>
  </si>
  <si>
    <t>Cap de colla</t>
  </si>
  <si>
    <t>A0140000</t>
  </si>
  <si>
    <t>Manobre</t>
  </si>
  <si>
    <t>C1317430</t>
  </si>
  <si>
    <t>Miniexcavadora sobre cadenes de 2 a 5,9 t</t>
  </si>
  <si>
    <t>C1101200</t>
  </si>
  <si>
    <t>Compressor amb dos martells pneumàtics</t>
  </si>
  <si>
    <t>F1BZX010</t>
  </si>
  <si>
    <t>Retirada de materials i elements per a protecció de rases en treballs d'obra civil, amb plataformes per a pas de persones per sobre de rases, tanques mòbils i resta de materials sobrants</t>
  </si>
  <si>
    <t>Retirada materials+elements p/prot.rases obra civil</t>
  </si>
  <si>
    <t>C1503000</t>
  </si>
  <si>
    <t>Camió grua</t>
  </si>
  <si>
    <t>Demolició vorada col.sob/form.,compressor+càrrega</t>
  </si>
  <si>
    <t>A0150000</t>
  </si>
  <si>
    <t>Manobre especialista</t>
  </si>
  <si>
    <t>C1313330</t>
  </si>
  <si>
    <t>Retroexcavadora sobre pneumàtics de 8 a 10 t</t>
  </si>
  <si>
    <t>Demolició rigola form.,retro martell+càrrega</t>
  </si>
  <si>
    <t>C1105A00</t>
  </si>
  <si>
    <t>Retroexcavadora amb martell trencador</t>
  </si>
  <si>
    <t>Demolició ferm.aglom.asfàlt.,10&gt;g&lt;=20cm</t>
  </si>
  <si>
    <t>C1103331</t>
  </si>
  <si>
    <t>Retroexcavadora sobre pneumàtics de 8 a 10 t, amb martell trencador</t>
  </si>
  <si>
    <t>Demolició pavim.form.,g&lt;=20cm</t>
  </si>
  <si>
    <t>C1107431</t>
  </si>
  <si>
    <t>Miniexcavadora sobre cadenes de 2 a 5,9 t, amb martell trencador</t>
  </si>
  <si>
    <t>Demolició vorera pavim.panots,g&lt;=20cm,martell compres.</t>
  </si>
  <si>
    <t>A012N000</t>
  </si>
  <si>
    <t>Oficial 1a d'obra pública</t>
  </si>
  <si>
    <t>Tall pavim.aglom.asfàlt./form.,g&lt;=20cm</t>
  </si>
  <si>
    <t>C170H000</t>
  </si>
  <si>
    <t>Màquina tallajunts amb disc de diamant per a paviment</t>
  </si>
  <si>
    <t>Excavació rasa terreny compacte (20&lt;SPT&lt;50),h&lt;1,3m,càrr.s/camió-cont.,urb.dif.mob.,afect.serv.</t>
  </si>
  <si>
    <t>Repàs+picon.sòl rasa,ampl.&lt;0,6m,95%PM</t>
  </si>
  <si>
    <t>C133A0K0</t>
  </si>
  <si>
    <t>Safata vibrant amb placa de 60 cm</t>
  </si>
  <si>
    <t>Repàs+picon.caixa paviment,95%PM</t>
  </si>
  <si>
    <t>C1335010</t>
  </si>
  <si>
    <t>Corró vibratori autopropulsat, d'1,5 a 2,5 t</t>
  </si>
  <si>
    <t>Rebliment rasa mat.adequat excav.,mitj.man.,urb.dif.mob.,afect.serv.,s/estreb.</t>
  </si>
  <si>
    <t>C133A0J0</t>
  </si>
  <si>
    <t>Picó vibrant amb placa de 30x30 cm</t>
  </si>
  <si>
    <t>Rebliment rasa sauló granel,mitj.mec.lleugers,urb.dif.mob.,afect.serv.,s/estreb.</t>
  </si>
  <si>
    <t>C133A030</t>
  </si>
  <si>
    <t>Compactador duplex manual de 700 kg</t>
  </si>
  <si>
    <t>B0322000</t>
  </si>
  <si>
    <t>Sauló garbellat</t>
  </si>
  <si>
    <t>Rebliment rasa sorres mat.reciclat form.,mitj.mec.lleugers,urb.dif.mob.,afect.serv.,s/estreb.</t>
  </si>
  <si>
    <t>B032R400</t>
  </si>
  <si>
    <t>Material reciclat de formigó de 0 a 8 mm (MR 0/8)</t>
  </si>
  <si>
    <t>F2R540C0</t>
  </si>
  <si>
    <t>Transport de residus inerts o no especials a instal·lació autoritzada de gestió de residus, amb contenidor d'1 m3 de capacitat</t>
  </si>
  <si>
    <t>Transport residus inerts/no especials,instal.gestió residus,contenidor 1m3</t>
  </si>
  <si>
    <t>C1RA1100</t>
  </si>
  <si>
    <t>Subministrament de sac d'1 m3 de capacitat i recollida amb residus inerts o no especials</t>
  </si>
  <si>
    <t>F2RA61H0</t>
  </si>
  <si>
    <t>Disposició controlada a centre de reciclatge de residus de formigó inerts amb una densitat 1,45 t/m3, procedents de construcció o demolició, amb codi 170101 segons la Llista Europea de Residus</t>
  </si>
  <si>
    <t>Disposició controlada centre reciclatge,residus form.inerts,1,45t/m3,LER 170101</t>
  </si>
  <si>
    <t>B2RA61H0</t>
  </si>
  <si>
    <t>t</t>
  </si>
  <si>
    <t>F936U010</t>
  </si>
  <si>
    <t>Base de formigó HM-20/P/20, abocat amb camió amb estesa i vibratge manual, amb acabat reglejat</t>
  </si>
  <si>
    <t>Base formigó HM-20/P/20,camió+vibr.manual,reglejat</t>
  </si>
  <si>
    <t>C2005000</t>
  </si>
  <si>
    <t>Regle vibratori</t>
  </si>
  <si>
    <t>B06N1320</t>
  </si>
  <si>
    <t>Formigó HM-20/P/20, amb un contingut de ciment &gt;= 200 kg/m3</t>
  </si>
  <si>
    <t>Vorada recta form.,DC,C3(28x17cm),B,H,S(R-5MPa),col.s/base form.h=20-25cm,rejunt.morter</t>
  </si>
  <si>
    <t>C1503500</t>
  </si>
  <si>
    <t>Camió grua de 5 t de carrega màxima a peu de grua (4,5 m de l'eix de grua)</t>
  </si>
  <si>
    <t>C1705600</t>
  </si>
  <si>
    <t>Formigonera de 165 l</t>
  </si>
  <si>
    <t>CZ111000</t>
  </si>
  <si>
    <t>Grup electrògen d'1 a 5 kVA</t>
  </si>
  <si>
    <t>B0710150</t>
  </si>
  <si>
    <t>Morter per a ram de paleta, classe M 5 (5 N/mm2), en sacs, de designació (G) segons norma UNE-EN 998-2</t>
  </si>
  <si>
    <t>B965A6D0</t>
  </si>
  <si>
    <t>Vorada recta de formigó, doble capa, amb secció normalitzada de calçada C3 de 28x17 cm segons UNE 127340, de classe climàtica B, classe resistent a l'abrasió H i classe resistent a flexió T (R-5 MPa) segons UNE-EN 1340</t>
  </si>
  <si>
    <t>B0111000</t>
  </si>
  <si>
    <t>Aigua</t>
  </si>
  <si>
    <t>B06NN340</t>
  </si>
  <si>
    <t>Formigó d'ús no estructural HNE-15/P/40</t>
  </si>
  <si>
    <t>Rigola ampl.=20cm,peces mort.ciment blanc 20x20x4cm,col.mort.,rejunt.beurada</t>
  </si>
  <si>
    <t>B97422A1</t>
  </si>
  <si>
    <t>Peça de morter de ciment color blanc, de 20x20x4 cm, per a rigoles</t>
  </si>
  <si>
    <t>B051E201</t>
  </si>
  <si>
    <t>Ciment blanc de ram de paleta BL 22,5 X segons UNE 80305, en sacs</t>
  </si>
  <si>
    <t>Paviment form.HM-30/P/20/X0+XM2,camió,vibr.manual,remol.mec.</t>
  </si>
  <si>
    <t>C2003000</t>
  </si>
  <si>
    <t>Remolinador mecànic</t>
  </si>
  <si>
    <t>B06F2322</t>
  </si>
  <si>
    <t>Formigó HM-30/P/20/X0+XM2, amb un contingut de ciment &gt;= 300 kg/m3 i una relació aigua/ciment &lt;= 0.50</t>
  </si>
  <si>
    <t>Rep.ferm.bitum.g=12cm,trànsit AC 16+base AC 22,est.man.,superf.&gt;25m2</t>
  </si>
  <si>
    <t>C1702D00</t>
  </si>
  <si>
    <t>Camió cisterna per a reg asfàltic</t>
  </si>
  <si>
    <t>C170E000</t>
  </si>
  <si>
    <t>Escombradora autopropulsada</t>
  </si>
  <si>
    <t>C1501800</t>
  </si>
  <si>
    <t>Camió per a transport de 12 t</t>
  </si>
  <si>
    <t>B0552100</t>
  </si>
  <si>
    <t>kg</t>
  </si>
  <si>
    <t>Emulsió bituminosa catiònica amb un 60% de betum asfàltic, per a reg d'adherència tipus C60B3/B2 ADH, segons UNE-EN 13808</t>
  </si>
  <si>
    <t>B0552460</t>
  </si>
  <si>
    <t>Emulsió bituminosa catiònica amb un 50% de betum asfàltic, per a reg d'imprimació tipus C50BF4 IMP amb un contingut de fluidificant &gt;3%, segons UNE-EN 13808</t>
  </si>
  <si>
    <t>B9H11251</t>
  </si>
  <si>
    <t>Mescla bituminosa contínua en calent tipus AC 16 surf B 50/70 D, amb betum asfàltic de penetració, de granulometria densa per a capa de trànsit i granulat granític</t>
  </si>
  <si>
    <t>B9H11U52</t>
  </si>
  <si>
    <t>Mescla bituminosa contínua en calent tipus AC 22 base B 50/70 S, amb betum asfàltic de penetració, de granulometria semidensa per a capa base i granulat calcari</t>
  </si>
  <si>
    <t>Pericó 60x60cm,0,6&lt;h&lt;=1,2m,paret 15cm maó calat,col.mort.</t>
  </si>
  <si>
    <t>A0122000</t>
  </si>
  <si>
    <t>Oficial 1a paleta</t>
  </si>
  <si>
    <t>B0F1K2A1</t>
  </si>
  <si>
    <t>Maó calat R-25, de 290x140x100 mm, per a revestir, categoria I, HD, segons la norma UNE-EN 771-1</t>
  </si>
  <si>
    <t>B06NN320</t>
  </si>
  <si>
    <t>Formigó d'ús no estructural HNE-15/P/20</t>
  </si>
  <si>
    <t>Bastiment+tapa quadrat fosa,600x600mm,B125</t>
  </si>
  <si>
    <t>BDKZU16B</t>
  </si>
  <si>
    <t>Bastiment i tapa quadrats de fosa dúctil per a pericó de serveis, recolzada, pas lliure de 600x600 mm i classe B125 segons norma UNE-EN 124</t>
  </si>
  <si>
    <t>Bastiment quad.base circular HDPE+tapa quad.fosa,145x145mm,B125+conj.maniobra,DN65/80</t>
  </si>
  <si>
    <t>BDKZU41B</t>
  </si>
  <si>
    <t>Bastiment quadrat amb base circular de polietilè d'alta densitat (HDPE) i tapa quadrada de fosa dúctil, de 145x145 mm, classe B125 segons norma UNE-EN 124</t>
  </si>
  <si>
    <t>BNZRU210</t>
  </si>
  <si>
    <t>Conjunt maniobra AVK, DN65-DN080</t>
  </si>
  <si>
    <t>Bastiment quad.base circular HDPE+tapa quad.fosa,145x145mm,B125+conj.maniobra,DN100</t>
  </si>
  <si>
    <t>BNZRU220</t>
  </si>
  <si>
    <t>Conjunt maniobra AVK, DN100</t>
  </si>
  <si>
    <t>Muntatge tub fosa,DN100,unió camp.+anella elast.,urb.,afect.serv.,s/estreb.</t>
  </si>
  <si>
    <t>A012M000</t>
  </si>
  <si>
    <t>Oficial 1a muntador</t>
  </si>
  <si>
    <t>A013M000</t>
  </si>
  <si>
    <t>Ajudant muntador</t>
  </si>
  <si>
    <t>Muntatge accessori fosa,DN100,unió embridada,urb.,afect.serv.,s/estreb.</t>
  </si>
  <si>
    <t>Tub fosa,DN100,classe press.C100,unió camp.+anella elast.</t>
  </si>
  <si>
    <t>BF32UAG0</t>
  </si>
  <si>
    <t>Tub de fosa dúctil per a abastament d’aigua, DN100, classe de pressió C100 segons UNE-EN 545:2011 o classe de gruix K9 segons UNE-EN 545:2007, amb unió estàndard de campana amb anella elastomèrica d'estanquitat segons UNE-EN 681-1:1996, recobriment exterior de zinc de 200 g/m2 com a mínim amb capa externa de pintura bituminosa de qualitat alimentària de 80 micres de gruix mínim o bé recobriment de zinc-alumini de 400 g/m2 com a mínim amb capa d’acabat de resina sintètica de 80 micres de gruix mínim, i revestiment interior de morter de ciment aplicat per vibrocentrifugació</t>
  </si>
  <si>
    <t>Te fosa,DN100,BBB,DN65,PN16</t>
  </si>
  <si>
    <t>BFZSU1A0</t>
  </si>
  <si>
    <t>Junt d'estanquitat de copolímer de polietilè modificat, per a brida DN100, PN16</t>
  </si>
  <si>
    <t>BFZRU134</t>
  </si>
  <si>
    <t>Cargol d'acer zincat Geomet, M16 i 60 mm de llargària, amb acer de classe de resistència 8.8, de cap hexagonal segons UNE-EN ISO 4017 (DIN 933), amb femella i volandera</t>
  </si>
  <si>
    <t>BFZSU170</t>
  </si>
  <si>
    <t>Junt d'estanquitat de copolímer de polietilè modificat, per a brida DN65, PN16</t>
  </si>
  <si>
    <t>BF3AURA7</t>
  </si>
  <si>
    <t>Te de fosa dúctil segons UNE-EN 545:2011, DN100, amb revestiment interior i exterior de pintura epoxi depositada per catafòresis amb gruix mínim de 70 micres, amb 3 unions amb brida mòbil PN16, ramal a 90°, DN65</t>
  </si>
  <si>
    <t>BFZRU135</t>
  </si>
  <si>
    <t>Cargol d'acer zincat Geomet, M16 i 65 mm de llargària, amb acer de classe de resistència 8.8, de cap hexagonal segons UNE-EN ISO 4017 (DIN 933), amb femella i volandera</t>
  </si>
  <si>
    <t>Te fosa,DN100,BBB,DN100,PN16</t>
  </si>
  <si>
    <t>BF3AURAA</t>
  </si>
  <si>
    <t>Te de fosa dúctil segons UNE-EN 545:2011, DN100, amb revestiment interior i exterior de pintura epoxi depositada per catafòresis amb gruix mínim de 70 micres, amb 3 unions amb brida mòbil PN16, ramal a 90°, DN100</t>
  </si>
  <si>
    <t>Colze fosa 90° (1/4),DN100,EE</t>
  </si>
  <si>
    <t>BF3BUF1A</t>
  </si>
  <si>
    <t>Colze de 90° (1/4) de fosa dúctil segons UNE-EN 545:2011, DN100, amb revestiment interior i exterior de pintura epoxi depositada per catafòresis amb gruix mínim de 70 micres, amb 2 unions de campana amb anella elastomèrica i contrabrida d’estanquitat segons UNE-EN 681-1:1996 (unió flexible mecànica)</t>
  </si>
  <si>
    <t>Colze fosa 45° (1/8),DN100,EE</t>
  </si>
  <si>
    <t>BF3BUF2A</t>
  </si>
  <si>
    <t>Colze de 45° (1/8) de fosa dúctil segons UNE-EN 545:2011, DN100, amb revestiment interior i exterior de pintura epoxi depositada per catafòresis amb gruix mínim de 70 micres, amb 2 unions de campana amb anella elastomèrica i contrabrida d’estanquitat segons UNE-EN 681-1:1996 (unió flexible mecànica)</t>
  </si>
  <si>
    <t>Colze fosa 22°30' (1/16),DN100,EE</t>
  </si>
  <si>
    <t>BF3BUF3A</t>
  </si>
  <si>
    <t>Colze de 22°30' (1/16) de fosa dúctil segons UNE-EN 545:2011, DN100, amb revestiment interior i exterior de pintura epoxi depositada per catafòresis amb gruix mínim de 70 micres, amb 2 unions de campana amb anella elastomèrica i contrabrida d’estanquitat segons UNE-EN 681-1:1996 (unió flexible mecànica)</t>
  </si>
  <si>
    <t>Colze fosa 90° (1/4),DN100,BB,PN16</t>
  </si>
  <si>
    <t>BF3BUR1A</t>
  </si>
  <si>
    <t>Colze de 90° (1/4) de fosa dúctil segons UNE-EN 545:2011, DN100, amb revestiment interior i exterior de pintura epoxi depositada per catafòresis amb gruix mínim de 70 micres, amb 2 unions amb brida mòbil PN16</t>
  </si>
  <si>
    <t>Colze fosa 45° (1/8),DN100,BB,PN16</t>
  </si>
  <si>
    <t>BF3BUR2A</t>
  </si>
  <si>
    <t>Colze de 45° (1/8) de fosa dúctil segons UNE-EN 545:2011, DN100, amb revestiment interior i exterior de pintura epoxi depositada per catafòresis amb gruix mínim de 70 micres, amb 2 unions amb brida mòbil PN16</t>
  </si>
  <si>
    <t>Con reducció fosa,DN100-DN65,BB,PN16</t>
  </si>
  <si>
    <t>BF3CURA7</t>
  </si>
  <si>
    <t>Con de reducció de fosa dúctil segons UNE-EN 545:2011, DN100 a DN65, amb revestiment interior i exterior de pintura epoxi depositada per catafòresis amb gruix mínim de 70 micres, amb 2 unions amb brida mòbil PN16</t>
  </si>
  <si>
    <t>Con reducció fosa,DN100-DN80,BB,PN16</t>
  </si>
  <si>
    <t>BFZSU180</t>
  </si>
  <si>
    <t>Junt d'estanquitat de copolímer de polietilè modificat, per a brida DN80, PN16</t>
  </si>
  <si>
    <t>BF3CURA8</t>
  </si>
  <si>
    <t>Con de reducció de fosa dúctil segons UNE-EN 545:2011, DN100 a DN80, amb revestiment interior i exterior de pintura epoxi depositada per catafòresis amb gruix mínim de 70 micres, amb 2 unions amb brida mòbil PN16</t>
  </si>
  <si>
    <t>Brida-endoll fosa,DN100,EB,PN16</t>
  </si>
  <si>
    <t>BF3DU1MA</t>
  </si>
  <si>
    <t>Brida-endoll de fosa dúctil segons UNE-EN 545:2011, DN100, amb revestiment interior i exterior de pintura epoxi depositada per catafòresis amb gruix mínim de 70 micres, amb 1 unió de campana amb anella elastomèrica i contrabrida d’estanquitat segons UNE-EN 681-1:1996 (unió flexible mecànica) i 1 unió amb brida mòbil PN16</t>
  </si>
  <si>
    <t>Muntatge acobl.univ.(manig./brida-end.) fosa,resist.trac.,DN50,urb.,afect.serv.,s/estreb.</t>
  </si>
  <si>
    <t>Muntatge acobl.univ.(manig./brida-end.) fosa,resist.trac.,DN65,urb.,afect.serv.,s/estreb.</t>
  </si>
  <si>
    <t>Muntatge acobl.univ.(manig./brida-end.) fosa,resist.trac.,DN80,urb.,afect.serv.,s/estreb.</t>
  </si>
  <si>
    <t>Acoblament univ.maniguet unió fosa p/tub dif.mat.,cargol únic,d=57-74mm (DN50)</t>
  </si>
  <si>
    <t>BFMLU502</t>
  </si>
  <si>
    <t>Acoblament universal multidiàmetre tipus maniguet d'unió de fosa dúctil segons UNE-EN 14525, per a tubs de diferents materials de diàmetre exterior entre 57 i 74 mm (DN50), cargol únic, sense resistència a tracció, cos de fosa amb recobriment epoxi de 250 micres, junts d'estanquitat d’EPDM segons UNE-EN 681-1 i cargols d’acer inoxidable 1.4301 (AISI 304)</t>
  </si>
  <si>
    <t>Acoblament univ.maniguet unió fosa p/tub dif.mat.,cargol únic,d=68-85mm (DN65)</t>
  </si>
  <si>
    <t>BFMLU503</t>
  </si>
  <si>
    <t>Acoblament universal multidiàmetre tipus maniguet d'unió de fosa dúctil segons UNE-EN 14525, per a tubs de diferents materials de diàmetre exterior entre 68 i 85 mm (DN65), cargol únic, sense resistència a tracció, cos de fosa amb recobriment epoxi de 250 micres, junts d'estanquitat d’EPDM segons UNE-EN 681-1 i cargols d’acer inoxidable 1.4301 (AISI 304)</t>
  </si>
  <si>
    <t>Acoblament univ.maniguet unió fosa p/tub dif.mat.,cargol únic,d=84-106mm (DN80)</t>
  </si>
  <si>
    <t>BFMLU504</t>
  </si>
  <si>
    <t>Acoblament universal multidiàmetre tipus maniguet d'unió de fosa dúctil segons UNE-EN 14525, per a tubs de diferents materials de diàmetre exterior entre 84 i 106 mm (DN80), cargol únic, sense resistència a tracció, cos de fosa amb recobriment epoxi de 250 micres, junts d'estanquitat d’EPDM segons UNE-EN 681-1 i cargols d’acer inoxidable 1.4301 (AISI 304)</t>
  </si>
  <si>
    <t>Muntatge tram 1,tub nou FD,collarí,escom.DN20/30/40,urb.,afect.serv.,s/estreb.</t>
  </si>
  <si>
    <t>CZ138401</t>
  </si>
  <si>
    <t>Electrobomba submergible amb diàmetre d'impulsió DN80, amb motor de 2,2 kW de potència i muntada amb guardamotor</t>
  </si>
  <si>
    <t>C150U004</t>
  </si>
  <si>
    <t>Furgoneta de 3500 kg</t>
  </si>
  <si>
    <t>Materials tram 1 escom.DN30,s/tub nou fosa,DN100,collarí,reg.300x300mm</t>
  </si>
  <si>
    <t>BFBDUM56</t>
  </si>
  <si>
    <t>Enllaç recte de llautó CW617N per a tub de polietilè tipus PE 100 SDR 11 (PN16), DN40, amb una unió mecànica i una rosca mascle d’1 1/2´´</t>
  </si>
  <si>
    <t>BFLHUDB4</t>
  </si>
  <si>
    <t>Capçal de presa universal sense càrrega amb sortida roscada d’1 1/2´´, per a tubs DN80 a DN1000, preparat per a fixació mitjançant cingles flexibles d'acer inoxidable, cos de fosa dúctil, junt d’EPDM segons UNE-EN 681-1, cargols zincats i recobriment epoxi de 250 micres</t>
  </si>
  <si>
    <t>BFLHUZ2A</t>
  </si>
  <si>
    <t>Cingla flexible per a la fixació de capçal de presa universal sense càrrega, per a tubs DN100 (de 105 a 130 mm), d'acer inoxidable de designació 1.4301 (AISI 304), revestida d’elastòmer en contacte amb el tub i ròtules de resina acetàlica</t>
  </si>
  <si>
    <t>BNBAU115</t>
  </si>
  <si>
    <t>Vàlvula registre 30, E-E, DN40</t>
  </si>
  <si>
    <t>BFB1U250</t>
  </si>
  <si>
    <t>Tub de polietilè tipus PE 100 SDR 11 (PN16) segons UNE-EN 12201-2, DN40, subministrat en barres de 3 m</t>
  </si>
  <si>
    <t>BFBBUA15</t>
  </si>
  <si>
    <t>Colze de 90° de llautó CW617N per a tub de polietilè tipus PE 100 SDR 11 (PN16), DN40, amb dues unions mecàniques</t>
  </si>
  <si>
    <t>BDK2U110</t>
  </si>
  <si>
    <t>Pericó prefabricat de formigó de 30x30 cm</t>
  </si>
  <si>
    <t>BDKZU1AB</t>
  </si>
  <si>
    <t>Bastiment i tapa quadrats de fosa dúctil per a pericó de serveis, recolzada, pas lliure de 300x300 mm i classe B125 segons norma UNE-EN 124, amb l'anagrama d'Aigües de Barcelona</t>
  </si>
  <si>
    <t>Muntatge hidrant D100,tub nou fosa DN100</t>
  </si>
  <si>
    <t>Hidrant D100,tub nou fosa DN100</t>
  </si>
  <si>
    <t>BF3AUMAA</t>
  </si>
  <si>
    <t>Te de fosa dúctil segons UNE-EN 545:2011, DN100, amb revestiment interior i exterior de pintura epoxi depositada per catafòresis amb gruix mínim de 70 micres, amb 2 unions de campana amb anella elastomèrica i contrabrida d’estanquitat segons UNE-EN 681-1:1996 (unió flexible mecànica) i ramal amb brida mòbil a 90°, DN100, PN16</t>
  </si>
  <si>
    <t>BF3DU4RA</t>
  </si>
  <si>
    <t>Maniguet de fosa dúctil segons UNE-EN 545:2011, DN100, de 0,25 m de longitud útil, amb revestiment interior i exterior de pintura epoxi depositada per catafòresis amb gruix mínim de 70 micres, amb 2 unions amb brida mòbil PN16</t>
  </si>
  <si>
    <t>BM21U020</t>
  </si>
  <si>
    <t>Ràcord Barcelona per a hidrant de boca d'incendis de llautó, DN100</t>
  </si>
  <si>
    <t>BN12U1A2</t>
  </si>
  <si>
    <t>Vàlvula de comporta manual amb unió embridada, DN100, de cos curt de fosa nodular EN-GJS-500-7 (GGG50) i tapa de fosa nodular EN-GJS-500-7 (GGG50), amb revestiment de resina epoxi (250 micres), comporta de fosa+EPDM i tancament de seient elàstic, eix d'acer inoxidable 1.4021 (AISI 420)</t>
  </si>
  <si>
    <t>Col·locació malla senyalitzadora tub</t>
  </si>
  <si>
    <t>Malla senyalitzadora tub,s/detector</t>
  </si>
  <si>
    <t>BFZBU010</t>
  </si>
  <si>
    <t>Malla senyalitzadora, de 30 cm d'amplada, per a tubs soterrats i sense detector</t>
  </si>
  <si>
    <t>Vàlvula comporta manual,cos curt fosa,BB,DN50,PN16,got</t>
  </si>
  <si>
    <t>BFZSU150</t>
  </si>
  <si>
    <t>Junt d'estanquitat de copolímer de polietilè modificat, per a brida DN50, PN16</t>
  </si>
  <si>
    <t>BNZRU100</t>
  </si>
  <si>
    <t>Got per a vàlvula, DN40-DN50, dreta</t>
  </si>
  <si>
    <t>BN12U152</t>
  </si>
  <si>
    <t>Vàlvula de comporta manual amb unió embridada, DN50, de cos curt de fosa nodular EN-GJS-500-7 (GGG50) i tapa de fosa nodular EN-GJS-500-7 (GGG50), amb revestiment de resina epoxi (250 micres), comporta de fosa+EPDM i tancament de seient elàstic, eix d'acer inoxidable 1.4021 (AISI 420)</t>
  </si>
  <si>
    <t>Vàlvula comporta manual,cos curt fosa,BB,DN65,PN16,got</t>
  </si>
  <si>
    <t>BNZRU110</t>
  </si>
  <si>
    <t>Got per a vàlvula, DN65-DN80, dreta, 18 (vermell)</t>
  </si>
  <si>
    <t>BN12U162</t>
  </si>
  <si>
    <t>Vàlvula de comporta manual amb unió embridada, DN65, de cos curt de fosa nodular EN-GJS-500-7 (GGG50) i tapa de fosa nodular EN-GJS-500-7 (GGG50), amb revestiment de resina epoxi (250 micres), comporta de fosa+EPDM i tancament de seient elàstic, eix d'acer inoxidable 1.4021 (AISI 420)</t>
  </si>
  <si>
    <t>Vàlvula comporta manual,cos curt fosa,BB,DN100,PN16,got</t>
  </si>
  <si>
    <t>BNZRU120</t>
  </si>
  <si>
    <t>Got per a vàlvula, DN100-DN150, dreta, 22 (blau)</t>
  </si>
  <si>
    <t>Muntatge vàlvula,DN50,unió embridada,urb.,s/afect.serv.,s/estreb.</t>
  </si>
  <si>
    <t>Muntatge vàlvula,DN65,unió embridada,urb.,s/afect.serv.,s/estreb.</t>
  </si>
  <si>
    <t>Muntatge vàlvula,DN100,unió embridada,urb.,s/afect.serv.,s/estreb.</t>
  </si>
  <si>
    <t>Transp.residus inerts o no especials,instal.gestió residus,contenidor 5m3</t>
  </si>
  <si>
    <t>C1R1-00CY</t>
  </si>
  <si>
    <t>Subministrament de contenidor metàl·lic de 5 m3 de capacitat i recollida amb residus inerts o no especials</t>
  </si>
  <si>
    <t>Disposició controlada centre reciclatge,residus barrej. Inerts,1,0t/m3,LER 17 01 07</t>
  </si>
  <si>
    <t>B2RA-28TS</t>
  </si>
  <si>
    <t>Disposició controlada en centre de reciclatge de residus barrejats inerts amb una densitat 1,0 t/m3, procedents de construcció o demolició, amb codi 17 01 07 segons la Llista Europea de Residus</t>
  </si>
  <si>
    <t>Suport rect.,tub acer galv.80x40x2mm,formigonat</t>
  </si>
  <si>
    <t>A0D-0007</t>
  </si>
  <si>
    <t>Peón</t>
  </si>
  <si>
    <t>A0F-000T</t>
  </si>
  <si>
    <t>Oficial 1a albañil</t>
  </si>
  <si>
    <t>BBMF-0SIX</t>
  </si>
  <si>
    <t>Soporte de tubo de acero galvanizado de 80x40x2 mm, para señalización vertical</t>
  </si>
  <si>
    <t>B068-HPOJ</t>
  </si>
  <si>
    <t>Hormigón de limpieza con áridos reciclados, con una dosificación de 150 kg/m3 de cemento, consistencia blanda y tamaño máximo del árido 20 mm, HL-150/B/ 20, con una sustitución del 50% del árido grueso por árido reciclado mixto con marcado CE, procedente de plantas de reciclado de residuos de la construcción o demolición autorizadas</t>
  </si>
  <si>
    <t>Retol seny. Instal.protecció/incendis,210x210mm2,panell polipropilè,gruix=1,5mm,col.fixat mecànicame</t>
  </si>
  <si>
    <t>A0F-000R</t>
  </si>
  <si>
    <t>B0AO-07IG</t>
  </si>
  <si>
    <t>Tac de niló de 5 mm de diàmetre, com a màxim, amb vis</t>
  </si>
  <si>
    <t>BMS0-1K0V</t>
  </si>
  <si>
    <t>Rètol senyalització instal·lació de protecció contra incendis, quadrat, de 210x210 mm2 de panell de polipropilè d'1,5 mm de gruix</t>
  </si>
  <si>
    <t>Connexió a la xarxa existent Tipus B (DN80 fins a &lt; DN150) a realitzar per part de la concessionària</t>
  </si>
  <si>
    <t>Conjunt de proves i assajos pel Control de Qualitat</t>
  </si>
  <si>
    <t>Mesures de Seguretat i Salut necessàries per a la realització del conjunt de l'obra, inclòs el Pla d</t>
  </si>
  <si>
    <t>Xarxa provisional per tal de garantir el subministrament durant el transcurs de les obres, amb canon</t>
  </si>
  <si>
    <t>Connexió de les escomeses dels abonats a la xarxa provisional durant el transcurs de les obres.</t>
  </si>
  <si>
    <t>Rep.pavim.panot p/vor.,20x20x4cm,gris,col.est.M7,5,base=10cm,repàs+pic.,act.20-60m2,z.urb.dif.m.</t>
  </si>
  <si>
    <t>B0710180</t>
  </si>
  <si>
    <t>Morter per a ram de paleta, classe M 7,5 (7,5 N/mm2), en sacs, de designació (G) segons norma UNE-EN 998-2</t>
  </si>
  <si>
    <t>B9E1U111</t>
  </si>
  <si>
    <t>Panot per a vorera, de 20x20x4cm, gris</t>
  </si>
  <si>
    <t>B0512401</t>
  </si>
  <si>
    <t>Ciment pòrtland amb filler calcari CEM II/B-L 32,5 R segons UNE-EN 197-1, en sacs</t>
  </si>
  <si>
    <t>Subtotal partida d'obra</t>
  </si>
  <si>
    <t>Obra civil munt.tram 1,tub nou,escom.DN20/DN30/DN40,urb.,afect.serv.,s/estreb.</t>
  </si>
  <si>
    <t>B032U200</t>
  </si>
  <si>
    <t>Sauló garbellat, subministrat en sacs de 0,8 m3</t>
  </si>
  <si>
    <t>BDGZZ040</t>
  </si>
  <si>
    <t>Placa de cel·lulosa-ciment per a protecció entre serveis soterrats, de 600x300x10 mm</t>
  </si>
  <si>
    <t>BBC1U010</t>
  </si>
  <si>
    <t>Tanca mòbil de plàstic amb peus metàl·lics, d' 1 m de llargària i 1 m d'alçària, per a 10 usos, per a seguretat i salut</t>
  </si>
  <si>
    <t>B0DZU010</t>
  </si>
  <si>
    <t>Placa de composite reforçada amb fibra de vidre, de 1200x800x30 mm, superfície antilliscant i cantells aixamfranats, apta per a una càrrega puntual de 500 kg, per a pas de persones per sobre de rases d’amplada &lt;= 70 cm, per a 20 usos</t>
  </si>
  <si>
    <t>B032UR40</t>
  </si>
  <si>
    <t>Material reciclat de formigó de 0 a 8 mm (MR 0/8), subministrat en sacs de 0,8 m3</t>
  </si>
  <si>
    <t>B06NS210</t>
  </si>
  <si>
    <t>Formigó premesclat en sec, de grandària màxima del granulat 12 mm i un contingut de ciment &gt;= 300 kg/m3</t>
  </si>
  <si>
    <t>CO2eq (kg)</t>
  </si>
  <si>
    <t>MJ</t>
  </si>
  <si>
    <t>Cap colla</t>
  </si>
  <si>
    <t>Compressor+dos martells pneumàtics</t>
  </si>
  <si>
    <t>Retroexcavadora s/pneumàtics 8-10t,+martell trenc.</t>
  </si>
  <si>
    <t>Miniexcavadora s/caden.2-5,9t,+martell trenc.</t>
  </si>
  <si>
    <t>Retroexcavadora s/pneumàtics 8-10t</t>
  </si>
  <si>
    <t>Miniexcavadora s/caden.2-5,9t</t>
  </si>
  <si>
    <t>Corró vibratori autopropulsat,1,5-2,5t</t>
  </si>
  <si>
    <t>Compactador duplex manual,700 kg</t>
  </si>
  <si>
    <t>Picó vibrant,plac.30x30cm</t>
  </si>
  <si>
    <t>Safata vibrant,plac.60cm</t>
  </si>
  <si>
    <t>Camió transp.12 t</t>
  </si>
  <si>
    <t>Camió grua 5t</t>
  </si>
  <si>
    <t>Camió cisterna p/reg asf.</t>
  </si>
  <si>
    <t>Formigonera 165l</t>
  </si>
  <si>
    <t>Màquina tallajunts disc diamant p/paviment</t>
  </si>
  <si>
    <t>Subministr.contenidor metàl·lic,5m3 +recollida residus inerts o no especials</t>
  </si>
  <si>
    <t>Subm.sac,1m3 +recollida residus inerts o no especials</t>
  </si>
  <si>
    <t>Radiodetector p/localització instal·lacions</t>
  </si>
  <si>
    <t>Grup electrògen de 1-5kVA</t>
  </si>
  <si>
    <t>Electrobomba submergible,DN80,2,2kW,guardamotor</t>
  </si>
  <si>
    <t>Reciclat form.0-8mm (MR 0/8)</t>
  </si>
  <si>
    <t>Sauló garbellat,sacs 0,8m3</t>
  </si>
  <si>
    <t>Reciclat form.0-8mm (MR 0/8),sacs 0,8m3</t>
  </si>
  <si>
    <t>Ciment pòrtland+fill.calc.CEM II/B-L 32,5R,sacs</t>
  </si>
  <si>
    <t>Ciment blanc ram paleta BL 22,5X,sacs</t>
  </si>
  <si>
    <t>Emul.bitum.catiònica p/reg adh.C60B3/B2 ADH</t>
  </si>
  <si>
    <t>Emul.bitum.catiònica p/reg imp.C50BF4 IMP,fluid.&gt;3%</t>
  </si>
  <si>
    <t>Horm.limpieza rec. HL-150/B/20, sust.50% árido grueso p/árido reciclado mixto CE</t>
  </si>
  <si>
    <t>Formigó HM-30/P/20/X0+XM2,&gt;=300kg/m3 ciment,a/c&lt;=0,50</t>
  </si>
  <si>
    <t>Formigó HM-20/P/20,&gt;=200kg/m3 ciment</t>
  </si>
  <si>
    <t>Formigó no estructural HNE-15/P/20</t>
  </si>
  <si>
    <t>Formigó no estructural HNE-15/P/40</t>
  </si>
  <si>
    <t>Formigó sec HS-25,&gt;=300kg/m3 ciment</t>
  </si>
  <si>
    <t>Mort.ram paleta M5,sacs,(G) UNE-EN 998-2</t>
  </si>
  <si>
    <t>Mort.ram paleta M7,5,sacs,(G) UNE-EN 998-2</t>
  </si>
  <si>
    <t>Tac niló D&lt;=5mm,+vis</t>
  </si>
  <si>
    <t>Planxa PRFV,1200x800x30mm,franges antillisc.,20 usos</t>
  </si>
  <si>
    <t>Maó calat R25,290x140x100mm,p/revestir,categoria I,HD,UNE-EN 771-1</t>
  </si>
  <si>
    <t>P.p.material p/senyalització serveis</t>
  </si>
  <si>
    <t>Vorada recta,DC,C3 (28x17cm),B,H,T(R-5MPa)</t>
  </si>
  <si>
    <t>Peça mort.ciment blanc,20x20x4cm,p/rigola</t>
  </si>
  <si>
    <t>Panot p/vorera,20x20x4cm,gris</t>
  </si>
  <si>
    <t>Mesc.bit.AC 16 surf B 50/70D,granul.granític</t>
  </si>
  <si>
    <t>Mesc.bit.AC 22 base B 50/70S,granul.calcari</t>
  </si>
  <si>
    <t>Tanca mòbil plàstic L=1m,h=1m,10 usos,p/SiS</t>
  </si>
  <si>
    <t>Soporte,tubo acero galv.80x40x2mm,p/señal.vert.</t>
  </si>
  <si>
    <t>Placa cel·lulosa-ciment,600x300x10mm,p/prot.entre serveis soterrats</t>
  </si>
  <si>
    <t>Pericó prefab.formigó,30x30cm</t>
  </si>
  <si>
    <t>Bastiment+tapa quadrat fosa,300x300mm,B125,anag.AB</t>
  </si>
  <si>
    <t>Bastiment quadrat base circular HDPE+tapa quadrada fosa,145x145mm,B125</t>
  </si>
  <si>
    <t>Te fosa,DN100,EBE,DN100,PN16</t>
  </si>
  <si>
    <t>Maniguet fosa,DN100,L=0,25m,BB,PN16</t>
  </si>
  <si>
    <t>Tub PE100 SDR11,DN40,barres 3m</t>
  </si>
  <si>
    <t>Colze 90° llautó p/tub PE100 SDR11,DN40,EE</t>
  </si>
  <si>
    <t>Enllaç recte llautó p/tub PE100 SDR11,DN40,EM,1 1/2´´</t>
  </si>
  <si>
    <t>Capçal universal s/càrrega rosca 1 1/2´´,p/tub DN80-DN1000,fosa</t>
  </si>
  <si>
    <t>Cingla flexible p/capçal universal s/càrrega,DN100 (105-130mm),inox.</t>
  </si>
  <si>
    <t>Malla senyalitzadora tub</t>
  </si>
  <si>
    <t>Cargol acer zincat Geomet,M16 L=60mm,fem.+voland.</t>
  </si>
  <si>
    <t>Cargol acer zincat Geomet,M16 L=65mm,fem.+voland.</t>
  </si>
  <si>
    <t>Junt estanq.PE,p/brida DN50,PN16</t>
  </si>
  <si>
    <t>Junt estanq.PE,p/brida DN65,PN16</t>
  </si>
  <si>
    <t>Junt estanq.PE,p/brida DN80,PN16</t>
  </si>
  <si>
    <t>Junt estanq.PE,p/brida DN100,PN16</t>
  </si>
  <si>
    <t>Ràcord Barcelona p/hidrant boca incendis,llautó,DN100</t>
  </si>
  <si>
    <t>Retol seny. Instal.protecció/incendis,210x210mm2,panell polipropilè,gruix=1,5mm</t>
  </si>
  <si>
    <t>Vàlvula comporta manual,cos curt fosa,BB,DN50,PN16</t>
  </si>
  <si>
    <t>Vàlvula comporta manual,cos curt fosa,BB,DN65,PN16</t>
  </si>
  <si>
    <t>Vàlvula comporta manual,cos curt fosa,BB,DN100,PN16</t>
  </si>
  <si>
    <t>Vàlvula registre 30,E-E,DN40</t>
  </si>
  <si>
    <t>Got p/vàlv.,DN40-DN50,dreta</t>
  </si>
  <si>
    <t>Got p/vàlv.,DN65-DN80,dreta,18 (vermell)</t>
  </si>
  <si>
    <t>Got p/vàlv.,DN100-DN150,dreta,22 (blau)</t>
  </si>
  <si>
    <t>Conjunt maniobra AVK,DN65-DN80</t>
  </si>
  <si>
    <t>Conjunt maniobra AVK,DN100</t>
  </si>
  <si>
    <t>AMIDAMENTS</t>
  </si>
  <si>
    <t>N</t>
  </si>
  <si>
    <t>01.01.01.001</t>
  </si>
  <si>
    <t>L</t>
  </si>
  <si>
    <t>Actuació 1: Bòria - P. Casals</t>
  </si>
  <si>
    <t>Actuació 2: J. Irla - Corral Nou</t>
  </si>
  <si>
    <t>01.01.01.002</t>
  </si>
  <si>
    <t>01.01.02.001</t>
  </si>
  <si>
    <t>Actuació 1: Bòria - P. Casals (zona formigó)</t>
  </si>
  <si>
    <t>Actuació 2: J. Irla - Corral Nou (zona asfalt)</t>
  </si>
  <si>
    <t>01.01.02.002</t>
  </si>
  <si>
    <t>01.01.02.003</t>
  </si>
  <si>
    <t>01.01.02.004</t>
  </si>
  <si>
    <t>01.01.02.005</t>
  </si>
  <si>
    <t>01.01.02.006</t>
  </si>
  <si>
    <t>01.01.02.007</t>
  </si>
  <si>
    <t>Vorera panot</t>
  </si>
  <si>
    <t>Actuació 2: J. Irla - Estatut</t>
  </si>
  <si>
    <t>Actuació 2: J. Irla - Estatut (zona asfalt)</t>
  </si>
  <si>
    <t>Paviment formigó</t>
  </si>
  <si>
    <t>Paviment asfàltic</t>
  </si>
  <si>
    <t>01.01.02.008</t>
  </si>
  <si>
    <t>01.01.03.001</t>
  </si>
  <si>
    <t>01.01.03.002</t>
  </si>
  <si>
    <t>01.01.03.003</t>
  </si>
  <si>
    <t>01.01.03.004</t>
  </si>
  <si>
    <t>01.01.03.005</t>
  </si>
  <si>
    <t>01.01.03.006</t>
  </si>
  <si>
    <t>01.01.03.007</t>
  </si>
  <si>
    <t>01.01.04.001</t>
  </si>
  <si>
    <t>01.01.04.002</t>
  </si>
  <si>
    <t>01.01.04.003</t>
  </si>
  <si>
    <t>01.01.04.004</t>
  </si>
  <si>
    <t>01.01.04.005</t>
  </si>
  <si>
    <t>01.01.04.006</t>
  </si>
  <si>
    <t>01.01.04.007</t>
  </si>
  <si>
    <t>01.01.04.008</t>
  </si>
  <si>
    <t>01.01.04.009</t>
  </si>
  <si>
    <t>Vàlvules descàrrega</t>
  </si>
  <si>
    <t>01.01.04.010</t>
  </si>
  <si>
    <t>01.01.04.011</t>
  </si>
  <si>
    <t>01.01.04.012</t>
  </si>
  <si>
    <t>01.01.04.013</t>
  </si>
  <si>
    <t>01.01.04.014</t>
  </si>
  <si>
    <t>01.01.04.015</t>
  </si>
  <si>
    <t>01.01.04.016</t>
  </si>
  <si>
    <t>01.01.04.017</t>
  </si>
  <si>
    <t>01.01.04.018</t>
  </si>
  <si>
    <t>01.01.04.019</t>
  </si>
  <si>
    <t>01.01.04.020</t>
  </si>
  <si>
    <t>01.01.04.021</t>
  </si>
  <si>
    <t>01.01.04.022</t>
  </si>
  <si>
    <t>Actuació 1: Bòria - P. Casals (prev.)</t>
  </si>
  <si>
    <t>Actuació 2: J. Irla - Corral Nou (prev.)</t>
  </si>
  <si>
    <t>01.01.04.023</t>
  </si>
  <si>
    <t>Tes</t>
  </si>
  <si>
    <t>Colzes</t>
  </si>
  <si>
    <t>Reduccions</t>
  </si>
  <si>
    <t>Brides-endoll</t>
  </si>
  <si>
    <t>01.01.04.024</t>
  </si>
  <si>
    <t>01.01.04.025</t>
  </si>
  <si>
    <t>01.01.04.026</t>
  </si>
  <si>
    <t>01.01.04.027</t>
  </si>
  <si>
    <t>01.01.04.028</t>
  </si>
  <si>
    <t>01.01.04.029</t>
  </si>
  <si>
    <t>01.01.04.030</t>
  </si>
  <si>
    <t>01.01.04.031</t>
  </si>
  <si>
    <t>01.01.04.032</t>
  </si>
  <si>
    <t>01.01.04.033</t>
  </si>
  <si>
    <t>01.01.04.034</t>
  </si>
  <si>
    <t>Actuació 1: Bòria - P. Casals ext.</t>
  </si>
  <si>
    <t>01.01.04.035</t>
  </si>
  <si>
    <t>01.01.04.036</t>
  </si>
  <si>
    <t>No previstes (previsió)</t>
  </si>
  <si>
    <t>01.01.04.037</t>
  </si>
  <si>
    <t>01.01.04.038</t>
  </si>
  <si>
    <t>01.01.05.001</t>
  </si>
  <si>
    <t>01.01.05.002</t>
  </si>
  <si>
    <t>01.01.05.003</t>
  </si>
  <si>
    <t>01.01.05.004</t>
  </si>
  <si>
    <t>01.01.05.005</t>
  </si>
  <si>
    <t>01.01.05.006</t>
  </si>
  <si>
    <t>01.01.06.001</t>
  </si>
  <si>
    <t>Conjunt de proves i assajos pel Control de Qualitat, realitzats per laboratori acreditat a l'àrea tècnica corresponent, necessaris per al
compliment de la normativa vigent</t>
  </si>
  <si>
    <t>Control Qualitat</t>
  </si>
  <si>
    <t>01.01.07.001</t>
  </si>
  <si>
    <t>01.02.01.001</t>
  </si>
  <si>
    <t>01.02.01.002</t>
  </si>
  <si>
    <t>01.02.01.003</t>
  </si>
  <si>
    <t>01.02.01.004</t>
  </si>
  <si>
    <t>01.02.01.005</t>
  </si>
  <si>
    <t>01.02.01.006</t>
  </si>
  <si>
    <t>Extensions</t>
  </si>
  <si>
    <t>Tub PE63</t>
  </si>
  <si>
    <t>Nova extensió (previsió)</t>
  </si>
  <si>
    <t>01.02.01.007</t>
  </si>
  <si>
    <t>Tub PE90</t>
  </si>
  <si>
    <t>01.02.01.008</t>
  </si>
  <si>
    <t>Proves de pressió</t>
  </si>
  <si>
    <t>01.02.02.001</t>
  </si>
  <si>
    <t>Previsió 1 visita d'obra per setmana (18 setmanes)</t>
  </si>
  <si>
    <t>01.02.03.001</t>
  </si>
  <si>
    <t>01.02.04.001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</si>
</sst>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##,###,##0.00"/>
    <numFmt numFmtId="165" formatCode="###,###,##0.000"/>
    <numFmt numFmtId="166" formatCode="###,###,##0.00000"/>
  </numFmts>
  <fonts count="12" x14ac:knownFonts="1">
    <font>
      <sz val="11"/>
      <color rgb="FF000000"/>
      <name val="Calibri"/>
      <family val="2"/>
    </font>
    <font>
      <sz val="8"/>
      <color rgb="FF000000"/>
      <name val="Calibri"/>
      <family val="2"/>
    </font>
    <font>
      <b/>
      <sz val="14"/>
      <color rgb="FF000000"/>
      <name val="Calibri"/>
      <family val="2"/>
    </font>
    <font>
      <b/>
      <sz val="8"/>
      <color rgb="FF000000"/>
      <name val="Calibri"/>
      <family val="2"/>
    </font>
    <font>
      <b/>
      <sz val="11"/>
      <color rgb="FF000000"/>
      <name val="Calibri"/>
      <family val="2"/>
    </font>
    <font>
      <sz val="10"/>
      <color rgb="FF000000"/>
      <name val="Calibri"/>
      <family val="2"/>
    </font>
    <font>
      <b/>
      <sz val="10"/>
      <color rgb="FF000000"/>
      <name val="Calibri"/>
      <family val="2"/>
    </font>
    <font>
      <sz val="11"/>
      <color rgb="FF000000"/>
      <name val="Calibri"/>
      <family val="2"/>
    </font>
    <font>
      <sz val="8"/>
      <color rgb="FF000000"/>
      <name val="Calibri"/>
      <family val="2"/>
    </font>
    <font>
      <b/>
      <sz val="14"/>
      <color rgb="FF000000"/>
      <name val="Calibri"/>
      <family val="2"/>
    </font>
    <font>
      <b/>
      <sz val="8"/>
      <color rgb="FF000000"/>
      <name val="Calibri"/>
      <family val="2"/>
    </font>
    <font>
      <b/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99CCFF"/>
        <bgColor rgb="FF99CCFF"/>
      </patternFill>
    </fill>
    <fill>
      <patternFill patternType="solid">
        <fgColor rgb="FFC0C0C0"/>
        <bgColor rgb="FFC0C0C0"/>
      </patternFill>
    </fill>
    <fill>
      <patternFill patternType="solid">
        <fgColor rgb="FFFFFFCC"/>
        <bgColor rgb="FFFFFFCC"/>
      </patternFill>
    </fill>
  </fills>
  <borders count="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 applyNumberFormat="0" applyBorder="0" applyAlignment="0"/>
  </cellStyleXfs>
  <cellXfs count="46">
    <xf numFmtId="0" fontId="0" fillId="0" borderId="0" xfId="0"/>
    <xf numFmtId="0" fontId="11" fillId="0" borderId="0" xfId="0" applyFont="1" applyAlignment="1">
      <alignment horizontal="justify" vertical="top" wrapText="1"/>
    </xf>
    <xf numFmtId="0" fontId="9" fillId="2" borderId="0" xfId="0" applyFont="1" applyFill="1" applyAlignment="1">
      <alignment horizontal="center"/>
    </xf>
    <xf numFmtId="0" fontId="8" fillId="0" borderId="0" xfId="0" applyFont="1"/>
    <xf numFmtId="0" fontId="0" fillId="4" borderId="0" xfId="0" applyFill="1" applyAlignment="1" applyProtection="1">
      <alignment vertical="top"/>
      <protection locked="0"/>
    </xf>
    <xf numFmtId="165" fontId="4" fillId="4" borderId="0" xfId="0" applyNumberFormat="1" applyFont="1" applyFill="1" applyAlignment="1" applyProtection="1">
      <alignment horizontal="left" vertical="top"/>
      <protection locked="0"/>
    </xf>
    <xf numFmtId="0" fontId="0" fillId="0" borderId="0" xfId="0" applyAlignment="1">
      <alignment vertical="top"/>
    </xf>
    <xf numFmtId="0" fontId="0" fillId="0" borderId="0" xfId="0" applyAlignment="1">
      <alignment horizontal="justify" vertical="top" wrapText="1"/>
    </xf>
    <xf numFmtId="0" fontId="2" fillId="2" borderId="0" xfId="0" applyFont="1" applyFill="1" applyAlignment="1">
      <alignment horizontal="center"/>
    </xf>
    <xf numFmtId="0" fontId="5" fillId="0" borderId="0" xfId="0" applyFont="1"/>
    <xf numFmtId="0" fontId="1" fillId="0" borderId="0" xfId="0" applyFont="1"/>
    <xf numFmtId="0" fontId="1" fillId="0" borderId="0" xfId="0" applyFont="1"/>
    <xf numFmtId="0" fontId="0" fillId="2" borderId="0" xfId="0" applyFill="1"/>
    <xf numFmtId="0" fontId="2" fillId="2" borderId="0" xfId="0" applyFont="1" applyFill="1" applyAlignment="1">
      <alignment horizontal="center"/>
    </xf>
    <xf numFmtId="0" fontId="3" fillId="3" borderId="0" xfId="0" applyFont="1" applyFill="1" applyAlignment="1">
      <alignment horizontal="right"/>
    </xf>
    <xf numFmtId="0" fontId="3" fillId="0" borderId="0" xfId="0" applyFont="1"/>
    <xf numFmtId="49" fontId="3" fillId="0" borderId="0" xfId="0" applyNumberFormat="1" applyFont="1"/>
    <xf numFmtId="49" fontId="1" fillId="0" borderId="0" xfId="0" applyNumberFormat="1" applyFont="1"/>
    <xf numFmtId="164" fontId="1" fillId="4" borderId="0" xfId="0" applyNumberFormat="1" applyFont="1" applyFill="1" applyProtection="1">
      <protection locked="0"/>
    </xf>
    <xf numFmtId="165" fontId="1" fillId="0" borderId="0" xfId="0" applyNumberFormat="1" applyFont="1"/>
    <xf numFmtId="164" fontId="1" fillId="0" borderId="0" xfId="0" applyNumberFormat="1" applyFont="1"/>
    <xf numFmtId="164" fontId="3" fillId="0" borderId="0" xfId="0" applyNumberFormat="1" applyFont="1"/>
    <xf numFmtId="0" fontId="1" fillId="0" borderId="0" xfId="0" applyFont="1" applyAlignment="1">
      <alignment wrapText="1"/>
    </xf>
    <xf numFmtId="0" fontId="4" fillId="0" borderId="0" xfId="0" applyFont="1"/>
    <xf numFmtId="164" fontId="4" fillId="0" borderId="0" xfId="0" applyNumberFormat="1" applyFont="1"/>
    <xf numFmtId="0" fontId="6" fillId="2" borderId="0" xfId="0" applyFont="1" applyFill="1"/>
    <xf numFmtId="0" fontId="3" fillId="3" borderId="0" xfId="0" applyFont="1" applyFill="1" applyAlignment="1">
      <alignment horizontal="center"/>
    </xf>
    <xf numFmtId="0" fontId="4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horizontal="justify" vertical="top" wrapText="1"/>
    </xf>
    <xf numFmtId="165" fontId="4" fillId="0" borderId="0" xfId="0" applyNumberFormat="1" applyFont="1" applyAlignment="1">
      <alignment horizontal="center" vertical="top"/>
    </xf>
    <xf numFmtId="164" fontId="4" fillId="4" borderId="0" xfId="0" applyNumberFormat="1" applyFont="1" applyFill="1" applyAlignment="1" applyProtection="1">
      <alignment vertical="top"/>
      <protection locked="0"/>
    </xf>
    <xf numFmtId="165" fontId="0" fillId="4" borderId="0" xfId="0" applyNumberFormat="1" applyFill="1" applyProtection="1">
      <protection locked="0"/>
    </xf>
    <xf numFmtId="166" fontId="0" fillId="4" borderId="0" xfId="0" applyNumberFormat="1" applyFill="1" applyProtection="1">
      <protection locked="0"/>
    </xf>
    <xf numFmtId="166" fontId="0" fillId="0" borderId="0" xfId="0" applyNumberFormat="1"/>
    <xf numFmtId="0" fontId="0" fillId="4" borderId="0" xfId="0" applyFill="1" applyProtection="1">
      <protection locked="0"/>
    </xf>
    <xf numFmtId="0" fontId="0" fillId="0" borderId="0" xfId="0" applyAlignment="1">
      <alignment horizontal="right"/>
    </xf>
    <xf numFmtId="166" fontId="0" fillId="4" borderId="1" xfId="0" applyNumberFormat="1" applyFill="1" applyBorder="1" applyProtection="1">
      <protection locked="0"/>
    </xf>
    <xf numFmtId="165" fontId="0" fillId="0" borderId="0" xfId="0" applyNumberFormat="1"/>
    <xf numFmtId="0" fontId="10" fillId="0" borderId="0" xfId="0" applyFont="1"/>
    <xf numFmtId="49" fontId="10" fillId="0" borderId="0" xfId="0" applyNumberFormat="1" applyFont="1"/>
    <xf numFmtId="0" fontId="11" fillId="0" borderId="0" xfId="0" applyFont="1" applyAlignment="1">
      <alignment vertical="top"/>
    </xf>
    <xf numFmtId="49" fontId="11" fillId="0" borderId="0" xfId="0" applyNumberFormat="1" applyFont="1" applyAlignment="1">
      <alignment vertical="top"/>
    </xf>
    <xf numFmtId="165" fontId="11" fillId="0" borderId="0" xfId="0" applyNumberFormat="1" applyFont="1" applyAlignment="1">
      <alignment vertical="top"/>
    </xf>
    <xf numFmtId="165" fontId="7" fillId="0" borderId="0" xfId="0" applyNumberFormat="1" applyFont="1"/>
    <xf numFmtId="165" fontId="7" fillId="0" borderId="2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50"/>
  <sheetViews>
    <sheetView tabSelected="1" workbookViewId="0">
      <pane ySplit="8" topLeftCell="A9" activePane="bottomLeft" state="frozenSplit"/>
      <selection pane="bottomLeft"/>
    </sheetView>
  </sheetViews>
  <sheetFormatPr baseColWidth="10" defaultColWidth="8.83203125" defaultRowHeight="15" x14ac:dyDescent="0.2"/>
  <cols>
    <col min="1" max="1" width="18.6640625" customWidth="1"/>
    <col min="2" max="2" width="3.33203125" customWidth="1"/>
    <col min="3" max="3" width="13.6640625" customWidth="1"/>
    <col min="4" max="4" width="4.33203125" customWidth="1"/>
    <col min="5" max="5" width="48.6640625" customWidth="1"/>
    <col min="6" max="7" width="12.6640625" customWidth="1"/>
    <col min="8" max="8" width="13.6640625" customWidth="1"/>
  </cols>
  <sheetData>
    <row r="1" spans="1:8" x14ac:dyDescent="0.2">
      <c r="E1" s="10" t="s">
        <v>0</v>
      </c>
      <c r="F1" s="10" t="s">
        <v>0</v>
      </c>
      <c r="G1" s="10" t="s">
        <v>0</v>
      </c>
      <c r="H1" s="10" t="s">
        <v>0</v>
      </c>
    </row>
    <row r="2" spans="1:8" x14ac:dyDescent="0.2">
      <c r="E2" s="10" t="s">
        <v>1</v>
      </c>
      <c r="F2" s="10" t="s">
        <v>1</v>
      </c>
      <c r="G2" s="10" t="s">
        <v>1</v>
      </c>
      <c r="H2" s="10" t="s">
        <v>1</v>
      </c>
    </row>
    <row r="3" spans="1:8" x14ac:dyDescent="0.2">
      <c r="E3" s="10" t="s">
        <v>2</v>
      </c>
      <c r="F3" s="10" t="s">
        <v>2</v>
      </c>
      <c r="G3" s="10" t="s">
        <v>2</v>
      </c>
      <c r="H3" s="10" t="s">
        <v>2</v>
      </c>
    </row>
    <row r="4" spans="1:8" x14ac:dyDescent="0.2">
      <c r="E4" s="10"/>
      <c r="F4" s="10"/>
      <c r="G4" s="10"/>
      <c r="H4" s="10"/>
    </row>
    <row r="6" spans="1:8" ht="19" x14ac:dyDescent="0.25">
      <c r="C6" s="12"/>
      <c r="D6" s="12"/>
      <c r="E6" s="13" t="s">
        <v>3</v>
      </c>
      <c r="F6" s="12"/>
      <c r="G6" s="12"/>
      <c r="H6" s="12"/>
    </row>
    <row r="8" spans="1:8" x14ac:dyDescent="0.2">
      <c r="F8" s="14" t="s">
        <v>4</v>
      </c>
      <c r="G8" s="14" t="s">
        <v>5</v>
      </c>
      <c r="H8" s="14" t="s">
        <v>6</v>
      </c>
    </row>
    <row r="10" spans="1:8" x14ac:dyDescent="0.2">
      <c r="C10" s="15" t="s">
        <v>7</v>
      </c>
      <c r="D10" s="16" t="s">
        <v>8</v>
      </c>
      <c r="E10" s="15" t="s">
        <v>9</v>
      </c>
    </row>
    <row r="11" spans="1:8" x14ac:dyDescent="0.2">
      <c r="C11" s="15" t="s">
        <v>10</v>
      </c>
      <c r="D11" s="16" t="s">
        <v>8</v>
      </c>
      <c r="E11" s="15" t="s">
        <v>11</v>
      </c>
    </row>
    <row r="12" spans="1:8" x14ac:dyDescent="0.2">
      <c r="C12" s="15" t="s">
        <v>12</v>
      </c>
      <c r="D12" s="16" t="s">
        <v>8</v>
      </c>
      <c r="E12" s="15" t="s">
        <v>13</v>
      </c>
    </row>
    <row r="14" spans="1:8" x14ac:dyDescent="0.2">
      <c r="A14" s="11" t="s">
        <v>14</v>
      </c>
      <c r="B14" s="11">
        <v>1</v>
      </c>
      <c r="C14" s="11" t="s">
        <v>15</v>
      </c>
      <c r="D14" s="17" t="s">
        <v>16</v>
      </c>
      <c r="E14" s="11" t="s">
        <v>17</v>
      </c>
      <c r="F14" s="18">
        <v>0</v>
      </c>
      <c r="G14" s="19">
        <v>12</v>
      </c>
      <c r="H14" s="20">
        <f>ROUND(ROUND(F14,2)*ROUND(G14,3),2)</f>
        <v>0</v>
      </c>
    </row>
    <row r="15" spans="1:8" x14ac:dyDescent="0.2">
      <c r="A15" s="11" t="s">
        <v>14</v>
      </c>
      <c r="B15" s="11">
        <v>2</v>
      </c>
      <c r="C15" s="11" t="s">
        <v>18</v>
      </c>
      <c r="D15" s="17" t="s">
        <v>19</v>
      </c>
      <c r="E15" s="11" t="s">
        <v>20</v>
      </c>
      <c r="F15" s="18">
        <v>0</v>
      </c>
      <c r="G15" s="19">
        <v>900</v>
      </c>
      <c r="H15" s="20">
        <f>ROUND(ROUND(F15,2)*ROUND(G15,3),2)</f>
        <v>0</v>
      </c>
    </row>
    <row r="16" spans="1:8" x14ac:dyDescent="0.2">
      <c r="E16" s="15" t="s">
        <v>21</v>
      </c>
      <c r="F16" s="15"/>
      <c r="G16" s="15"/>
      <c r="H16" s="21">
        <f>SUM(H14:H15)</f>
        <v>0</v>
      </c>
    </row>
    <row r="18" spans="1:8" x14ac:dyDescent="0.2">
      <c r="C18" s="15" t="s">
        <v>7</v>
      </c>
      <c r="D18" s="16" t="s">
        <v>8</v>
      </c>
      <c r="E18" s="15" t="s">
        <v>9</v>
      </c>
    </row>
    <row r="19" spans="1:8" x14ac:dyDescent="0.2">
      <c r="C19" s="15" t="s">
        <v>10</v>
      </c>
      <c r="D19" s="16" t="s">
        <v>8</v>
      </c>
      <c r="E19" s="15" t="s">
        <v>11</v>
      </c>
    </row>
    <row r="20" spans="1:8" x14ac:dyDescent="0.2">
      <c r="C20" s="15" t="s">
        <v>12</v>
      </c>
      <c r="D20" s="16" t="s">
        <v>22</v>
      </c>
      <c r="E20" s="15" t="s">
        <v>23</v>
      </c>
    </row>
    <row r="22" spans="1:8" x14ac:dyDescent="0.2">
      <c r="A22" s="11" t="s">
        <v>24</v>
      </c>
      <c r="B22" s="11">
        <v>1</v>
      </c>
      <c r="C22" s="11" t="s">
        <v>25</v>
      </c>
      <c r="D22" s="17" t="s">
        <v>19</v>
      </c>
      <c r="E22" s="11" t="s">
        <v>26</v>
      </c>
      <c r="F22" s="18">
        <v>0</v>
      </c>
      <c r="G22" s="19">
        <v>220</v>
      </c>
      <c r="H22" s="20">
        <f t="shared" ref="H22:H29" si="0">ROUND(ROUND(F22,2)*ROUND(G22,3),2)</f>
        <v>0</v>
      </c>
    </row>
    <row r="23" spans="1:8" x14ac:dyDescent="0.2">
      <c r="A23" s="11" t="s">
        <v>24</v>
      </c>
      <c r="B23" s="11">
        <v>2</v>
      </c>
      <c r="C23" s="11" t="s">
        <v>27</v>
      </c>
      <c r="D23" s="17" t="s">
        <v>19</v>
      </c>
      <c r="E23" s="11" t="s">
        <v>28</v>
      </c>
      <c r="F23" s="18">
        <v>0</v>
      </c>
      <c r="G23" s="19">
        <v>427</v>
      </c>
      <c r="H23" s="20">
        <f t="shared" si="0"/>
        <v>0</v>
      </c>
    </row>
    <row r="24" spans="1:8" x14ac:dyDescent="0.2">
      <c r="A24" s="11" t="s">
        <v>24</v>
      </c>
      <c r="B24" s="11">
        <v>3</v>
      </c>
      <c r="C24" s="11" t="s">
        <v>29</v>
      </c>
      <c r="D24" s="17" t="s">
        <v>19</v>
      </c>
      <c r="E24" s="11" t="s">
        <v>30</v>
      </c>
      <c r="F24" s="18">
        <v>0</v>
      </c>
      <c r="G24" s="19">
        <v>7</v>
      </c>
      <c r="H24" s="20">
        <f t="shared" si="0"/>
        <v>0</v>
      </c>
    </row>
    <row r="25" spans="1:8" x14ac:dyDescent="0.2">
      <c r="A25" s="11" t="s">
        <v>24</v>
      </c>
      <c r="B25" s="11">
        <v>4</v>
      </c>
      <c r="C25" s="11" t="s">
        <v>31</v>
      </c>
      <c r="D25" s="17" t="s">
        <v>32</v>
      </c>
      <c r="E25" s="11" t="s">
        <v>33</v>
      </c>
      <c r="F25" s="18">
        <v>0</v>
      </c>
      <c r="G25" s="19">
        <v>411</v>
      </c>
      <c r="H25" s="20">
        <f t="shared" si="0"/>
        <v>0</v>
      </c>
    </row>
    <row r="26" spans="1:8" x14ac:dyDescent="0.2">
      <c r="A26" s="11" t="s">
        <v>24</v>
      </c>
      <c r="B26" s="11">
        <v>5</v>
      </c>
      <c r="C26" s="11" t="s">
        <v>34</v>
      </c>
      <c r="D26" s="17" t="s">
        <v>32</v>
      </c>
      <c r="E26" s="11" t="s">
        <v>35</v>
      </c>
      <c r="F26" s="18">
        <v>0</v>
      </c>
      <c r="G26" s="19">
        <v>30</v>
      </c>
      <c r="H26" s="20">
        <f t="shared" si="0"/>
        <v>0</v>
      </c>
    </row>
    <row r="27" spans="1:8" x14ac:dyDescent="0.2">
      <c r="A27" s="11" t="s">
        <v>24</v>
      </c>
      <c r="B27" s="11">
        <v>6</v>
      </c>
      <c r="C27" s="11" t="s">
        <v>36</v>
      </c>
      <c r="D27" s="17" t="s">
        <v>32</v>
      </c>
      <c r="E27" s="11" t="s">
        <v>37</v>
      </c>
      <c r="F27" s="18">
        <v>0</v>
      </c>
      <c r="G27" s="19">
        <v>36</v>
      </c>
      <c r="H27" s="20">
        <f t="shared" si="0"/>
        <v>0</v>
      </c>
    </row>
    <row r="28" spans="1:8" x14ac:dyDescent="0.2">
      <c r="A28" s="11" t="s">
        <v>24</v>
      </c>
      <c r="B28" s="11">
        <v>7</v>
      </c>
      <c r="C28" s="11" t="s">
        <v>38</v>
      </c>
      <c r="D28" s="17" t="s">
        <v>39</v>
      </c>
      <c r="E28" s="11" t="s">
        <v>40</v>
      </c>
      <c r="F28" s="18">
        <v>0</v>
      </c>
      <c r="G28" s="19">
        <v>128.79</v>
      </c>
      <c r="H28" s="20">
        <f t="shared" si="0"/>
        <v>0</v>
      </c>
    </row>
    <row r="29" spans="1:8" x14ac:dyDescent="0.2">
      <c r="A29" s="11" t="s">
        <v>24</v>
      </c>
      <c r="B29" s="11">
        <v>8</v>
      </c>
      <c r="C29" s="11" t="s">
        <v>41</v>
      </c>
      <c r="D29" s="17" t="s">
        <v>39</v>
      </c>
      <c r="E29" s="11" t="s">
        <v>42</v>
      </c>
      <c r="F29" s="18">
        <v>0</v>
      </c>
      <c r="G29" s="19">
        <v>128.79</v>
      </c>
      <c r="H29" s="20">
        <f t="shared" si="0"/>
        <v>0</v>
      </c>
    </row>
    <row r="30" spans="1:8" x14ac:dyDescent="0.2">
      <c r="E30" s="15" t="s">
        <v>21</v>
      </c>
      <c r="F30" s="15"/>
      <c r="G30" s="15"/>
      <c r="H30" s="21">
        <f>SUM(H22:H29)</f>
        <v>0</v>
      </c>
    </row>
    <row r="32" spans="1:8" x14ac:dyDescent="0.2">
      <c r="C32" s="15" t="s">
        <v>7</v>
      </c>
      <c r="D32" s="16" t="s">
        <v>8</v>
      </c>
      <c r="E32" s="15" t="s">
        <v>9</v>
      </c>
    </row>
    <row r="33" spans="1:8" x14ac:dyDescent="0.2">
      <c r="C33" s="15" t="s">
        <v>10</v>
      </c>
      <c r="D33" s="16" t="s">
        <v>8</v>
      </c>
      <c r="E33" s="15" t="s">
        <v>11</v>
      </c>
    </row>
    <row r="34" spans="1:8" x14ac:dyDescent="0.2">
      <c r="C34" s="15" t="s">
        <v>12</v>
      </c>
      <c r="D34" s="16" t="s">
        <v>43</v>
      </c>
      <c r="E34" s="15" t="s">
        <v>44</v>
      </c>
    </row>
    <row r="36" spans="1:8" x14ac:dyDescent="0.2">
      <c r="A36" s="11" t="s">
        <v>45</v>
      </c>
      <c r="B36" s="11">
        <v>1</v>
      </c>
      <c r="C36" s="11" t="s">
        <v>46</v>
      </c>
      <c r="D36" s="17" t="s">
        <v>39</v>
      </c>
      <c r="E36" s="11" t="s">
        <v>47</v>
      </c>
      <c r="F36" s="18">
        <v>0</v>
      </c>
      <c r="G36" s="19">
        <v>432</v>
      </c>
      <c r="H36" s="20">
        <f t="shared" ref="H36:H42" si="1">ROUND(ROUND(F36,2)*ROUND(G36,3),2)</f>
        <v>0</v>
      </c>
    </row>
    <row r="37" spans="1:8" x14ac:dyDescent="0.2">
      <c r="A37" s="11" t="s">
        <v>45</v>
      </c>
      <c r="B37" s="11">
        <v>2</v>
      </c>
      <c r="C37" s="11" t="s">
        <v>48</v>
      </c>
      <c r="D37" s="17" t="s">
        <v>32</v>
      </c>
      <c r="E37" s="11" t="s">
        <v>49</v>
      </c>
      <c r="F37" s="18">
        <v>0</v>
      </c>
      <c r="G37" s="19">
        <v>540</v>
      </c>
      <c r="H37" s="20">
        <f t="shared" si="1"/>
        <v>0</v>
      </c>
    </row>
    <row r="38" spans="1:8" x14ac:dyDescent="0.2">
      <c r="A38" s="11" t="s">
        <v>45</v>
      </c>
      <c r="B38" s="11">
        <v>3</v>
      </c>
      <c r="C38" s="11" t="s">
        <v>50</v>
      </c>
      <c r="D38" s="17" t="s">
        <v>39</v>
      </c>
      <c r="E38" s="11" t="s">
        <v>51</v>
      </c>
      <c r="F38" s="18">
        <v>0</v>
      </c>
      <c r="G38" s="19">
        <v>54</v>
      </c>
      <c r="H38" s="20">
        <f t="shared" si="1"/>
        <v>0</v>
      </c>
    </row>
    <row r="39" spans="1:8" x14ac:dyDescent="0.2">
      <c r="A39" s="11" t="s">
        <v>45</v>
      </c>
      <c r="B39" s="11">
        <v>4</v>
      </c>
      <c r="C39" s="11" t="s">
        <v>52</v>
      </c>
      <c r="D39" s="17" t="s">
        <v>39</v>
      </c>
      <c r="E39" s="11" t="s">
        <v>53</v>
      </c>
      <c r="F39" s="18">
        <v>0</v>
      </c>
      <c r="G39" s="19">
        <v>135</v>
      </c>
      <c r="H39" s="20">
        <f t="shared" si="1"/>
        <v>0</v>
      </c>
    </row>
    <row r="40" spans="1:8" x14ac:dyDescent="0.2">
      <c r="A40" s="11" t="s">
        <v>45</v>
      </c>
      <c r="B40" s="11">
        <v>5</v>
      </c>
      <c r="C40" s="11" t="s">
        <v>54</v>
      </c>
      <c r="D40" s="17" t="s">
        <v>39</v>
      </c>
      <c r="E40" s="11" t="s">
        <v>55</v>
      </c>
      <c r="F40" s="18">
        <v>0</v>
      </c>
      <c r="G40" s="19">
        <v>243</v>
      </c>
      <c r="H40" s="20">
        <f t="shared" si="1"/>
        <v>0</v>
      </c>
    </row>
    <row r="41" spans="1:8" x14ac:dyDescent="0.2">
      <c r="A41" s="11" t="s">
        <v>45</v>
      </c>
      <c r="B41" s="11">
        <v>6</v>
      </c>
      <c r="C41" s="11" t="s">
        <v>38</v>
      </c>
      <c r="D41" s="17" t="s">
        <v>39</v>
      </c>
      <c r="E41" s="11" t="s">
        <v>40</v>
      </c>
      <c r="F41" s="18">
        <v>0</v>
      </c>
      <c r="G41" s="19">
        <v>255.15</v>
      </c>
      <c r="H41" s="20">
        <f t="shared" si="1"/>
        <v>0</v>
      </c>
    </row>
    <row r="42" spans="1:8" x14ac:dyDescent="0.2">
      <c r="A42" s="11" t="s">
        <v>45</v>
      </c>
      <c r="B42" s="11">
        <v>7</v>
      </c>
      <c r="C42" s="11" t="s">
        <v>41</v>
      </c>
      <c r="D42" s="17" t="s">
        <v>39</v>
      </c>
      <c r="E42" s="11" t="s">
        <v>42</v>
      </c>
      <c r="F42" s="18">
        <v>0</v>
      </c>
      <c r="G42" s="19">
        <v>255.15</v>
      </c>
      <c r="H42" s="20">
        <f t="shared" si="1"/>
        <v>0</v>
      </c>
    </row>
    <row r="43" spans="1:8" x14ac:dyDescent="0.2">
      <c r="E43" s="15" t="s">
        <v>21</v>
      </c>
      <c r="F43" s="15"/>
      <c r="G43" s="15"/>
      <c r="H43" s="21">
        <f>SUM(H36:H42)</f>
        <v>0</v>
      </c>
    </row>
    <row r="45" spans="1:8" x14ac:dyDescent="0.2">
      <c r="C45" s="15" t="s">
        <v>7</v>
      </c>
      <c r="D45" s="16" t="s">
        <v>8</v>
      </c>
      <c r="E45" s="15" t="s">
        <v>9</v>
      </c>
    </row>
    <row r="46" spans="1:8" x14ac:dyDescent="0.2">
      <c r="C46" s="15" t="s">
        <v>10</v>
      </c>
      <c r="D46" s="16" t="s">
        <v>8</v>
      </c>
      <c r="E46" s="15" t="s">
        <v>11</v>
      </c>
    </row>
    <row r="47" spans="1:8" x14ac:dyDescent="0.2">
      <c r="C47" s="15" t="s">
        <v>12</v>
      </c>
      <c r="D47" s="16" t="s">
        <v>56</v>
      </c>
      <c r="E47" s="15" t="s">
        <v>57</v>
      </c>
    </row>
    <row r="49" spans="1:8" x14ac:dyDescent="0.2">
      <c r="A49" s="11" t="s">
        <v>58</v>
      </c>
      <c r="B49" s="11">
        <v>1</v>
      </c>
      <c r="C49" s="11" t="s">
        <v>59</v>
      </c>
      <c r="D49" s="17" t="s">
        <v>19</v>
      </c>
      <c r="E49" s="11" t="s">
        <v>60</v>
      </c>
      <c r="F49" s="18">
        <v>0</v>
      </c>
      <c r="G49" s="19">
        <v>900</v>
      </c>
      <c r="H49" s="20">
        <f t="shared" ref="H49:H86" si="2">ROUND(ROUND(F49,2)*ROUND(G49,3),2)</f>
        <v>0</v>
      </c>
    </row>
    <row r="50" spans="1:8" x14ac:dyDescent="0.2">
      <c r="A50" s="11" t="s">
        <v>58</v>
      </c>
      <c r="B50" s="11">
        <v>2</v>
      </c>
      <c r="C50" s="11" t="s">
        <v>61</v>
      </c>
      <c r="D50" s="17" t="s">
        <v>19</v>
      </c>
      <c r="E50" s="11" t="s">
        <v>62</v>
      </c>
      <c r="F50" s="18">
        <v>0</v>
      </c>
      <c r="G50" s="19">
        <v>900</v>
      </c>
      <c r="H50" s="20">
        <f t="shared" si="2"/>
        <v>0</v>
      </c>
    </row>
    <row r="51" spans="1:8" x14ac:dyDescent="0.2">
      <c r="A51" s="11" t="s">
        <v>58</v>
      </c>
      <c r="B51" s="11">
        <v>3</v>
      </c>
      <c r="C51" s="11" t="s">
        <v>63</v>
      </c>
      <c r="D51" s="17" t="s">
        <v>19</v>
      </c>
      <c r="E51" s="11" t="s">
        <v>64</v>
      </c>
      <c r="F51" s="18">
        <v>0</v>
      </c>
      <c r="G51" s="19">
        <v>900</v>
      </c>
      <c r="H51" s="20">
        <f t="shared" si="2"/>
        <v>0</v>
      </c>
    </row>
    <row r="52" spans="1:8" x14ac:dyDescent="0.2">
      <c r="A52" s="11" t="s">
        <v>58</v>
      </c>
      <c r="B52" s="11">
        <v>4</v>
      </c>
      <c r="C52" s="11" t="s">
        <v>65</v>
      </c>
      <c r="D52" s="17" t="s">
        <v>19</v>
      </c>
      <c r="E52" s="11" t="s">
        <v>66</v>
      </c>
      <c r="F52" s="18">
        <v>0</v>
      </c>
      <c r="G52" s="19">
        <v>900</v>
      </c>
      <c r="H52" s="20">
        <f t="shared" si="2"/>
        <v>0</v>
      </c>
    </row>
    <row r="53" spans="1:8" x14ac:dyDescent="0.2">
      <c r="A53" s="11" t="s">
        <v>58</v>
      </c>
      <c r="B53" s="11">
        <v>5</v>
      </c>
      <c r="C53" s="11" t="s">
        <v>67</v>
      </c>
      <c r="D53" s="17" t="s">
        <v>16</v>
      </c>
      <c r="E53" s="11" t="s">
        <v>68</v>
      </c>
      <c r="F53" s="18">
        <v>0</v>
      </c>
      <c r="G53" s="19">
        <v>9</v>
      </c>
      <c r="H53" s="20">
        <f t="shared" si="2"/>
        <v>0</v>
      </c>
    </row>
    <row r="54" spans="1:8" x14ac:dyDescent="0.2">
      <c r="A54" s="11" t="s">
        <v>58</v>
      </c>
      <c r="B54" s="11">
        <v>6</v>
      </c>
      <c r="C54" s="11" t="s">
        <v>69</v>
      </c>
      <c r="D54" s="17" t="s">
        <v>16</v>
      </c>
      <c r="E54" s="11" t="s">
        <v>70</v>
      </c>
      <c r="F54" s="18">
        <v>0</v>
      </c>
      <c r="G54" s="19">
        <v>9</v>
      </c>
      <c r="H54" s="20">
        <f t="shared" si="2"/>
        <v>0</v>
      </c>
    </row>
    <row r="55" spans="1:8" x14ac:dyDescent="0.2">
      <c r="A55" s="11" t="s">
        <v>58</v>
      </c>
      <c r="B55" s="11">
        <v>7</v>
      </c>
      <c r="C55" s="11" t="s">
        <v>71</v>
      </c>
      <c r="D55" s="17" t="s">
        <v>16</v>
      </c>
      <c r="E55" s="11" t="s">
        <v>72</v>
      </c>
      <c r="F55" s="18">
        <v>0</v>
      </c>
      <c r="G55" s="19">
        <v>1</v>
      </c>
      <c r="H55" s="20">
        <f t="shared" si="2"/>
        <v>0</v>
      </c>
    </row>
    <row r="56" spans="1:8" x14ac:dyDescent="0.2">
      <c r="A56" s="11" t="s">
        <v>58</v>
      </c>
      <c r="B56" s="11">
        <v>8</v>
      </c>
      <c r="C56" s="11" t="s">
        <v>73</v>
      </c>
      <c r="D56" s="17" t="s">
        <v>16</v>
      </c>
      <c r="E56" s="11" t="s">
        <v>74</v>
      </c>
      <c r="F56" s="18">
        <v>0</v>
      </c>
      <c r="G56" s="19">
        <v>1</v>
      </c>
      <c r="H56" s="20">
        <f t="shared" si="2"/>
        <v>0</v>
      </c>
    </row>
    <row r="57" spans="1:8" x14ac:dyDescent="0.2">
      <c r="A57" s="11" t="s">
        <v>58</v>
      </c>
      <c r="B57" s="11">
        <v>9</v>
      </c>
      <c r="C57" s="11" t="s">
        <v>75</v>
      </c>
      <c r="D57" s="17" t="s">
        <v>16</v>
      </c>
      <c r="E57" s="11" t="s">
        <v>76</v>
      </c>
      <c r="F57" s="18">
        <v>0</v>
      </c>
      <c r="G57" s="19">
        <v>3</v>
      </c>
      <c r="H57" s="20">
        <f t="shared" si="2"/>
        <v>0</v>
      </c>
    </row>
    <row r="58" spans="1:8" x14ac:dyDescent="0.2">
      <c r="A58" s="11" t="s">
        <v>58</v>
      </c>
      <c r="B58" s="11">
        <v>10</v>
      </c>
      <c r="C58" s="11" t="s">
        <v>77</v>
      </c>
      <c r="D58" s="17" t="s">
        <v>16</v>
      </c>
      <c r="E58" s="11" t="s">
        <v>78</v>
      </c>
      <c r="F58" s="18">
        <v>0</v>
      </c>
      <c r="G58" s="19">
        <v>3</v>
      </c>
      <c r="H58" s="20">
        <f t="shared" si="2"/>
        <v>0</v>
      </c>
    </row>
    <row r="59" spans="1:8" x14ac:dyDescent="0.2">
      <c r="A59" s="11" t="s">
        <v>58</v>
      </c>
      <c r="B59" s="11">
        <v>11</v>
      </c>
      <c r="C59" s="11" t="s">
        <v>79</v>
      </c>
      <c r="D59" s="17" t="s">
        <v>16</v>
      </c>
      <c r="E59" s="11" t="s">
        <v>80</v>
      </c>
      <c r="F59" s="18">
        <v>0</v>
      </c>
      <c r="G59" s="19">
        <v>9</v>
      </c>
      <c r="H59" s="20">
        <f t="shared" si="2"/>
        <v>0</v>
      </c>
    </row>
    <row r="60" spans="1:8" x14ac:dyDescent="0.2">
      <c r="A60" s="11" t="s">
        <v>58</v>
      </c>
      <c r="B60" s="11">
        <v>12</v>
      </c>
      <c r="C60" s="11" t="s">
        <v>81</v>
      </c>
      <c r="D60" s="17" t="s">
        <v>16</v>
      </c>
      <c r="E60" s="11" t="s">
        <v>82</v>
      </c>
      <c r="F60" s="18">
        <v>0</v>
      </c>
      <c r="G60" s="19">
        <v>4</v>
      </c>
      <c r="H60" s="20">
        <f t="shared" si="2"/>
        <v>0</v>
      </c>
    </row>
    <row r="61" spans="1:8" x14ac:dyDescent="0.2">
      <c r="A61" s="11" t="s">
        <v>58</v>
      </c>
      <c r="B61" s="11">
        <v>13</v>
      </c>
      <c r="C61" s="11" t="s">
        <v>83</v>
      </c>
      <c r="D61" s="17" t="s">
        <v>16</v>
      </c>
      <c r="E61" s="11" t="s">
        <v>84</v>
      </c>
      <c r="F61" s="18">
        <v>0</v>
      </c>
      <c r="G61" s="19">
        <v>6</v>
      </c>
      <c r="H61" s="20">
        <f t="shared" si="2"/>
        <v>0</v>
      </c>
    </row>
    <row r="62" spans="1:8" x14ac:dyDescent="0.2">
      <c r="A62" s="11" t="s">
        <v>58</v>
      </c>
      <c r="B62" s="11">
        <v>14</v>
      </c>
      <c r="C62" s="11" t="s">
        <v>85</v>
      </c>
      <c r="D62" s="17" t="s">
        <v>16</v>
      </c>
      <c r="E62" s="11" t="s">
        <v>86</v>
      </c>
      <c r="F62" s="18">
        <v>0</v>
      </c>
      <c r="G62" s="19">
        <v>5</v>
      </c>
      <c r="H62" s="20">
        <f t="shared" si="2"/>
        <v>0</v>
      </c>
    </row>
    <row r="63" spans="1:8" x14ac:dyDescent="0.2">
      <c r="A63" s="11" t="s">
        <v>58</v>
      </c>
      <c r="B63" s="11">
        <v>15</v>
      </c>
      <c r="C63" s="11" t="s">
        <v>87</v>
      </c>
      <c r="D63" s="17" t="s">
        <v>16</v>
      </c>
      <c r="E63" s="11" t="s">
        <v>88</v>
      </c>
      <c r="F63" s="18">
        <v>0</v>
      </c>
      <c r="G63" s="19">
        <v>12</v>
      </c>
      <c r="H63" s="20">
        <f t="shared" si="2"/>
        <v>0</v>
      </c>
    </row>
    <row r="64" spans="1:8" x14ac:dyDescent="0.2">
      <c r="A64" s="11" t="s">
        <v>58</v>
      </c>
      <c r="B64" s="11">
        <v>16</v>
      </c>
      <c r="C64" s="11" t="s">
        <v>89</v>
      </c>
      <c r="D64" s="17" t="s">
        <v>16</v>
      </c>
      <c r="E64" s="11" t="s">
        <v>90</v>
      </c>
      <c r="F64" s="18">
        <v>0</v>
      </c>
      <c r="G64" s="19">
        <v>5</v>
      </c>
      <c r="H64" s="20">
        <f t="shared" si="2"/>
        <v>0</v>
      </c>
    </row>
    <row r="65" spans="1:8" x14ac:dyDescent="0.2">
      <c r="A65" s="11" t="s">
        <v>58</v>
      </c>
      <c r="B65" s="11">
        <v>17</v>
      </c>
      <c r="C65" s="11" t="s">
        <v>91</v>
      </c>
      <c r="D65" s="17" t="s">
        <v>16</v>
      </c>
      <c r="E65" s="11" t="s">
        <v>92</v>
      </c>
      <c r="F65" s="18">
        <v>0</v>
      </c>
      <c r="G65" s="19">
        <v>2</v>
      </c>
      <c r="H65" s="20">
        <f t="shared" si="2"/>
        <v>0</v>
      </c>
    </row>
    <row r="66" spans="1:8" x14ac:dyDescent="0.2">
      <c r="A66" s="11" t="s">
        <v>58</v>
      </c>
      <c r="B66" s="11">
        <v>18</v>
      </c>
      <c r="C66" s="11" t="s">
        <v>93</v>
      </c>
      <c r="D66" s="17" t="s">
        <v>16</v>
      </c>
      <c r="E66" s="11" t="s">
        <v>94</v>
      </c>
      <c r="F66" s="18">
        <v>0</v>
      </c>
      <c r="G66" s="19">
        <v>6</v>
      </c>
      <c r="H66" s="20">
        <f t="shared" si="2"/>
        <v>0</v>
      </c>
    </row>
    <row r="67" spans="1:8" x14ac:dyDescent="0.2">
      <c r="A67" s="11" t="s">
        <v>58</v>
      </c>
      <c r="B67" s="11">
        <v>19</v>
      </c>
      <c r="C67" s="11" t="s">
        <v>95</v>
      </c>
      <c r="D67" s="17" t="s">
        <v>16</v>
      </c>
      <c r="E67" s="11" t="s">
        <v>96</v>
      </c>
      <c r="F67" s="18">
        <v>0</v>
      </c>
      <c r="G67" s="19">
        <v>4</v>
      </c>
      <c r="H67" s="20">
        <f t="shared" si="2"/>
        <v>0</v>
      </c>
    </row>
    <row r="68" spans="1:8" x14ac:dyDescent="0.2">
      <c r="A68" s="11" t="s">
        <v>58</v>
      </c>
      <c r="B68" s="11">
        <v>20</v>
      </c>
      <c r="C68" s="11" t="s">
        <v>97</v>
      </c>
      <c r="D68" s="17" t="s">
        <v>16</v>
      </c>
      <c r="E68" s="11" t="s">
        <v>98</v>
      </c>
      <c r="F68" s="18">
        <v>0</v>
      </c>
      <c r="G68" s="19">
        <v>4</v>
      </c>
      <c r="H68" s="20">
        <f t="shared" si="2"/>
        <v>0</v>
      </c>
    </row>
    <row r="69" spans="1:8" x14ac:dyDescent="0.2">
      <c r="A69" s="11" t="s">
        <v>58</v>
      </c>
      <c r="B69" s="11">
        <v>21</v>
      </c>
      <c r="C69" s="11" t="s">
        <v>99</v>
      </c>
      <c r="D69" s="17" t="s">
        <v>16</v>
      </c>
      <c r="E69" s="11" t="s">
        <v>100</v>
      </c>
      <c r="F69" s="18">
        <v>0</v>
      </c>
      <c r="G69" s="19">
        <v>1</v>
      </c>
      <c r="H69" s="20">
        <f t="shared" si="2"/>
        <v>0</v>
      </c>
    </row>
    <row r="70" spans="1:8" x14ac:dyDescent="0.2">
      <c r="A70" s="11" t="s">
        <v>58</v>
      </c>
      <c r="B70" s="11">
        <v>22</v>
      </c>
      <c r="C70" s="11" t="s">
        <v>101</v>
      </c>
      <c r="D70" s="17" t="s">
        <v>16</v>
      </c>
      <c r="E70" s="11" t="s">
        <v>102</v>
      </c>
      <c r="F70" s="18">
        <v>0</v>
      </c>
      <c r="G70" s="19">
        <v>20</v>
      </c>
      <c r="H70" s="20">
        <f t="shared" si="2"/>
        <v>0</v>
      </c>
    </row>
    <row r="71" spans="1:8" x14ac:dyDescent="0.2">
      <c r="A71" s="11" t="s">
        <v>58</v>
      </c>
      <c r="B71" s="11">
        <v>23</v>
      </c>
      <c r="C71" s="11" t="s">
        <v>103</v>
      </c>
      <c r="D71" s="17" t="s">
        <v>16</v>
      </c>
      <c r="E71" s="11" t="s">
        <v>104</v>
      </c>
      <c r="F71" s="18">
        <v>0</v>
      </c>
      <c r="G71" s="19">
        <v>65</v>
      </c>
      <c r="H71" s="20">
        <f t="shared" si="2"/>
        <v>0</v>
      </c>
    </row>
    <row r="72" spans="1:8" x14ac:dyDescent="0.2">
      <c r="A72" s="11" t="s">
        <v>58</v>
      </c>
      <c r="B72" s="11">
        <v>24</v>
      </c>
      <c r="C72" s="11" t="s">
        <v>105</v>
      </c>
      <c r="D72" s="17" t="s">
        <v>16</v>
      </c>
      <c r="E72" s="11" t="s">
        <v>106</v>
      </c>
      <c r="F72" s="18">
        <v>0</v>
      </c>
      <c r="G72" s="19">
        <v>6</v>
      </c>
      <c r="H72" s="20">
        <f t="shared" si="2"/>
        <v>0</v>
      </c>
    </row>
    <row r="73" spans="1:8" x14ac:dyDescent="0.2">
      <c r="A73" s="11" t="s">
        <v>58</v>
      </c>
      <c r="B73" s="11">
        <v>25</v>
      </c>
      <c r="C73" s="11" t="s">
        <v>107</v>
      </c>
      <c r="D73" s="17" t="s">
        <v>16</v>
      </c>
      <c r="E73" s="11" t="s">
        <v>108</v>
      </c>
      <c r="F73" s="18">
        <v>0</v>
      </c>
      <c r="G73" s="19">
        <v>6</v>
      </c>
      <c r="H73" s="20">
        <f t="shared" si="2"/>
        <v>0</v>
      </c>
    </row>
    <row r="74" spans="1:8" x14ac:dyDescent="0.2">
      <c r="A74" s="11" t="s">
        <v>58</v>
      </c>
      <c r="B74" s="11">
        <v>26</v>
      </c>
      <c r="C74" s="11" t="s">
        <v>109</v>
      </c>
      <c r="D74" s="17" t="s">
        <v>16</v>
      </c>
      <c r="E74" s="11" t="s">
        <v>110</v>
      </c>
      <c r="F74" s="18">
        <v>0</v>
      </c>
      <c r="G74" s="19">
        <v>6</v>
      </c>
      <c r="H74" s="20">
        <f t="shared" si="2"/>
        <v>0</v>
      </c>
    </row>
    <row r="75" spans="1:8" x14ac:dyDescent="0.2">
      <c r="A75" s="11" t="s">
        <v>58</v>
      </c>
      <c r="B75" s="11">
        <v>27</v>
      </c>
      <c r="C75" s="11" t="s">
        <v>111</v>
      </c>
      <c r="D75" s="17" t="s">
        <v>16</v>
      </c>
      <c r="E75" s="11" t="s">
        <v>112</v>
      </c>
      <c r="F75" s="18">
        <v>0</v>
      </c>
      <c r="G75" s="19">
        <v>6</v>
      </c>
      <c r="H75" s="20">
        <f t="shared" si="2"/>
        <v>0</v>
      </c>
    </row>
    <row r="76" spans="1:8" x14ac:dyDescent="0.2">
      <c r="A76" s="11" t="s">
        <v>58</v>
      </c>
      <c r="B76" s="11">
        <v>28</v>
      </c>
      <c r="C76" s="11" t="s">
        <v>113</v>
      </c>
      <c r="D76" s="17" t="s">
        <v>19</v>
      </c>
      <c r="E76" s="11" t="s">
        <v>114</v>
      </c>
      <c r="F76" s="18">
        <v>0</v>
      </c>
      <c r="G76" s="19">
        <v>6</v>
      </c>
      <c r="H76" s="20">
        <f t="shared" si="2"/>
        <v>0</v>
      </c>
    </row>
    <row r="77" spans="1:8" x14ac:dyDescent="0.2">
      <c r="A77" s="11" t="s">
        <v>58</v>
      </c>
      <c r="B77" s="11">
        <v>29</v>
      </c>
      <c r="C77" s="11" t="s">
        <v>115</v>
      </c>
      <c r="D77" s="17" t="s">
        <v>16</v>
      </c>
      <c r="E77" s="11" t="s">
        <v>116</v>
      </c>
      <c r="F77" s="18">
        <v>0</v>
      </c>
      <c r="G77" s="19">
        <v>6</v>
      </c>
      <c r="H77" s="20">
        <f t="shared" si="2"/>
        <v>0</v>
      </c>
    </row>
    <row r="78" spans="1:8" x14ac:dyDescent="0.2">
      <c r="A78" s="11" t="s">
        <v>58</v>
      </c>
      <c r="B78" s="11">
        <v>30</v>
      </c>
      <c r="C78" s="11" t="s">
        <v>117</v>
      </c>
      <c r="D78" s="17" t="s">
        <v>16</v>
      </c>
      <c r="E78" s="11" t="s">
        <v>118</v>
      </c>
      <c r="F78" s="18">
        <v>0</v>
      </c>
      <c r="G78" s="19">
        <v>4</v>
      </c>
      <c r="H78" s="20">
        <f t="shared" si="2"/>
        <v>0</v>
      </c>
    </row>
    <row r="79" spans="1:8" x14ac:dyDescent="0.2">
      <c r="A79" s="11" t="s">
        <v>58</v>
      </c>
      <c r="B79" s="11">
        <v>31</v>
      </c>
      <c r="C79" s="11" t="s">
        <v>119</v>
      </c>
      <c r="D79" s="17" t="s">
        <v>16</v>
      </c>
      <c r="E79" s="11" t="s">
        <v>120</v>
      </c>
      <c r="F79" s="18">
        <v>0</v>
      </c>
      <c r="G79" s="19">
        <v>4</v>
      </c>
      <c r="H79" s="20">
        <f t="shared" si="2"/>
        <v>0</v>
      </c>
    </row>
    <row r="80" spans="1:8" x14ac:dyDescent="0.2">
      <c r="A80" s="11" t="s">
        <v>58</v>
      </c>
      <c r="B80" s="11">
        <v>32</v>
      </c>
      <c r="C80" s="11" t="s">
        <v>121</v>
      </c>
      <c r="D80" s="17" t="s">
        <v>16</v>
      </c>
      <c r="E80" s="11" t="s">
        <v>122</v>
      </c>
      <c r="F80" s="18">
        <v>0</v>
      </c>
      <c r="G80" s="19">
        <v>1</v>
      </c>
      <c r="H80" s="20">
        <f t="shared" si="2"/>
        <v>0</v>
      </c>
    </row>
    <row r="81" spans="1:8" x14ac:dyDescent="0.2">
      <c r="A81" s="11" t="s">
        <v>58</v>
      </c>
      <c r="B81" s="11">
        <v>33</v>
      </c>
      <c r="C81" s="11" t="s">
        <v>123</v>
      </c>
      <c r="D81" s="17" t="s">
        <v>16</v>
      </c>
      <c r="E81" s="11" t="s">
        <v>124</v>
      </c>
      <c r="F81" s="18">
        <v>0</v>
      </c>
      <c r="G81" s="19">
        <v>1</v>
      </c>
      <c r="H81" s="20">
        <f t="shared" si="2"/>
        <v>0</v>
      </c>
    </row>
    <row r="82" spans="1:8" x14ac:dyDescent="0.2">
      <c r="A82" s="11" t="s">
        <v>58</v>
      </c>
      <c r="B82" s="11">
        <v>34</v>
      </c>
      <c r="C82" s="11" t="s">
        <v>125</v>
      </c>
      <c r="D82" s="17" t="s">
        <v>16</v>
      </c>
      <c r="E82" s="11" t="s">
        <v>126</v>
      </c>
      <c r="F82" s="18">
        <v>0</v>
      </c>
      <c r="G82" s="19">
        <v>7</v>
      </c>
      <c r="H82" s="20">
        <f t="shared" si="2"/>
        <v>0</v>
      </c>
    </row>
    <row r="83" spans="1:8" x14ac:dyDescent="0.2">
      <c r="A83" s="11" t="s">
        <v>58</v>
      </c>
      <c r="B83" s="11">
        <v>35</v>
      </c>
      <c r="C83" s="11" t="s">
        <v>127</v>
      </c>
      <c r="D83" s="17" t="s">
        <v>16</v>
      </c>
      <c r="E83" s="11" t="s">
        <v>128</v>
      </c>
      <c r="F83" s="18">
        <v>0</v>
      </c>
      <c r="G83" s="19">
        <v>7</v>
      </c>
      <c r="H83" s="20">
        <f t="shared" si="2"/>
        <v>0</v>
      </c>
    </row>
    <row r="84" spans="1:8" x14ac:dyDescent="0.2">
      <c r="A84" s="11" t="s">
        <v>58</v>
      </c>
      <c r="B84" s="11">
        <v>36</v>
      </c>
      <c r="C84" s="11" t="s">
        <v>129</v>
      </c>
      <c r="D84" s="17" t="s">
        <v>16</v>
      </c>
      <c r="E84" s="11" t="s">
        <v>130</v>
      </c>
      <c r="F84" s="18">
        <v>0</v>
      </c>
      <c r="G84" s="19">
        <v>83</v>
      </c>
      <c r="H84" s="20">
        <f t="shared" si="2"/>
        <v>0</v>
      </c>
    </row>
    <row r="85" spans="1:8" x14ac:dyDescent="0.2">
      <c r="A85" s="11" t="s">
        <v>58</v>
      </c>
      <c r="B85" s="11">
        <v>37</v>
      </c>
      <c r="C85" s="11" t="s">
        <v>131</v>
      </c>
      <c r="D85" s="17" t="s">
        <v>16</v>
      </c>
      <c r="E85" s="11" t="s">
        <v>132</v>
      </c>
      <c r="F85" s="18">
        <v>0</v>
      </c>
      <c r="G85" s="19">
        <v>83</v>
      </c>
      <c r="H85" s="20">
        <f t="shared" si="2"/>
        <v>0</v>
      </c>
    </row>
    <row r="86" spans="1:8" x14ac:dyDescent="0.2">
      <c r="A86" s="11" t="s">
        <v>58</v>
      </c>
      <c r="B86" s="11">
        <v>38</v>
      </c>
      <c r="C86" s="11" t="s">
        <v>133</v>
      </c>
      <c r="D86" s="17" t="s">
        <v>16</v>
      </c>
      <c r="E86" s="11" t="s">
        <v>134</v>
      </c>
      <c r="F86" s="18">
        <v>0</v>
      </c>
      <c r="G86" s="19">
        <v>83</v>
      </c>
      <c r="H86" s="20">
        <f t="shared" si="2"/>
        <v>0</v>
      </c>
    </row>
    <row r="87" spans="1:8" x14ac:dyDescent="0.2">
      <c r="E87" s="15" t="s">
        <v>21</v>
      </c>
      <c r="F87" s="15"/>
      <c r="G87" s="15"/>
      <c r="H87" s="21">
        <f>SUM(H49:H86)</f>
        <v>0</v>
      </c>
    </row>
    <row r="89" spans="1:8" x14ac:dyDescent="0.2">
      <c r="C89" s="15" t="s">
        <v>7</v>
      </c>
      <c r="D89" s="16" t="s">
        <v>8</v>
      </c>
      <c r="E89" s="15" t="s">
        <v>9</v>
      </c>
    </row>
    <row r="90" spans="1:8" x14ac:dyDescent="0.2">
      <c r="C90" s="15" t="s">
        <v>10</v>
      </c>
      <c r="D90" s="16" t="s">
        <v>8</v>
      </c>
      <c r="E90" s="15" t="s">
        <v>11</v>
      </c>
    </row>
    <row r="91" spans="1:8" x14ac:dyDescent="0.2">
      <c r="C91" s="15" t="s">
        <v>12</v>
      </c>
      <c r="D91" s="16" t="s">
        <v>135</v>
      </c>
      <c r="E91" s="15" t="s">
        <v>136</v>
      </c>
    </row>
    <row r="93" spans="1:8" x14ac:dyDescent="0.2">
      <c r="A93" s="11" t="s">
        <v>137</v>
      </c>
      <c r="B93" s="11">
        <v>1</v>
      </c>
      <c r="C93" s="11" t="s">
        <v>138</v>
      </c>
      <c r="D93" s="17" t="s">
        <v>19</v>
      </c>
      <c r="E93" s="11" t="s">
        <v>139</v>
      </c>
      <c r="F93" s="18">
        <v>0</v>
      </c>
      <c r="G93" s="19">
        <v>427</v>
      </c>
      <c r="H93" s="20">
        <f t="shared" ref="H93:H98" si="3">ROUND(ROUND(F93,2)*ROUND(G93,3),2)</f>
        <v>0</v>
      </c>
    </row>
    <row r="94" spans="1:8" x14ac:dyDescent="0.2">
      <c r="A94" s="11" t="s">
        <v>137</v>
      </c>
      <c r="B94" s="11">
        <v>2</v>
      </c>
      <c r="C94" s="11" t="s">
        <v>140</v>
      </c>
      <c r="D94" s="17" t="s">
        <v>19</v>
      </c>
      <c r="E94" s="11" t="s">
        <v>141</v>
      </c>
      <c r="F94" s="18">
        <v>0</v>
      </c>
      <c r="G94" s="19">
        <v>7</v>
      </c>
      <c r="H94" s="20">
        <f t="shared" si="3"/>
        <v>0</v>
      </c>
    </row>
    <row r="95" spans="1:8" x14ac:dyDescent="0.2">
      <c r="A95" s="11" t="s">
        <v>137</v>
      </c>
      <c r="B95" s="11">
        <v>3</v>
      </c>
      <c r="C95" s="11" t="s">
        <v>142</v>
      </c>
      <c r="D95" s="17" t="s">
        <v>32</v>
      </c>
      <c r="E95" s="11" t="s">
        <v>143</v>
      </c>
      <c r="F95" s="18">
        <v>0</v>
      </c>
      <c r="G95" s="19">
        <v>193.2</v>
      </c>
      <c r="H95" s="20">
        <f t="shared" si="3"/>
        <v>0</v>
      </c>
    </row>
    <row r="96" spans="1:8" x14ac:dyDescent="0.2">
      <c r="A96" s="11" t="s">
        <v>137</v>
      </c>
      <c r="B96" s="11">
        <v>4</v>
      </c>
      <c r="C96" s="11" t="s">
        <v>144</v>
      </c>
      <c r="D96" s="17" t="s">
        <v>32</v>
      </c>
      <c r="E96" s="11" t="s">
        <v>145</v>
      </c>
      <c r="F96" s="18">
        <v>0</v>
      </c>
      <c r="G96" s="19">
        <v>66</v>
      </c>
      <c r="H96" s="20">
        <f t="shared" si="3"/>
        <v>0</v>
      </c>
    </row>
    <row r="97" spans="1:8" x14ac:dyDescent="0.2">
      <c r="A97" s="11" t="s">
        <v>137</v>
      </c>
      <c r="B97" s="11">
        <v>5</v>
      </c>
      <c r="C97" s="11" t="s">
        <v>146</v>
      </c>
      <c r="D97" s="17" t="s">
        <v>39</v>
      </c>
      <c r="E97" s="11" t="s">
        <v>147</v>
      </c>
      <c r="F97" s="18">
        <v>0</v>
      </c>
      <c r="G97" s="19">
        <v>6</v>
      </c>
      <c r="H97" s="20">
        <f t="shared" si="3"/>
        <v>0</v>
      </c>
    </row>
    <row r="98" spans="1:8" x14ac:dyDescent="0.2">
      <c r="A98" s="11" t="s">
        <v>137</v>
      </c>
      <c r="B98" s="11">
        <v>6</v>
      </c>
      <c r="C98" s="11" t="s">
        <v>148</v>
      </c>
      <c r="D98" s="17" t="s">
        <v>32</v>
      </c>
      <c r="E98" s="11" t="s">
        <v>149</v>
      </c>
      <c r="F98" s="18">
        <v>0</v>
      </c>
      <c r="G98" s="19">
        <v>36</v>
      </c>
      <c r="H98" s="20">
        <f t="shared" si="3"/>
        <v>0</v>
      </c>
    </row>
    <row r="99" spans="1:8" x14ac:dyDescent="0.2">
      <c r="E99" s="15" t="s">
        <v>21</v>
      </c>
      <c r="F99" s="15"/>
      <c r="G99" s="15"/>
      <c r="H99" s="21">
        <f>SUM(H93:H98)</f>
        <v>0</v>
      </c>
    </row>
    <row r="101" spans="1:8" x14ac:dyDescent="0.2">
      <c r="C101" s="15" t="s">
        <v>7</v>
      </c>
      <c r="D101" s="16" t="s">
        <v>8</v>
      </c>
      <c r="E101" s="15" t="s">
        <v>9</v>
      </c>
    </row>
    <row r="102" spans="1:8" x14ac:dyDescent="0.2">
      <c r="C102" s="15" t="s">
        <v>10</v>
      </c>
      <c r="D102" s="16" t="s">
        <v>8</v>
      </c>
      <c r="E102" s="15" t="s">
        <v>11</v>
      </c>
    </row>
    <row r="103" spans="1:8" x14ac:dyDescent="0.2">
      <c r="C103" s="15" t="s">
        <v>12</v>
      </c>
      <c r="D103" s="16" t="s">
        <v>150</v>
      </c>
      <c r="E103" s="15" t="s">
        <v>151</v>
      </c>
    </row>
    <row r="105" spans="1:8" ht="37" x14ac:dyDescent="0.2">
      <c r="A105" s="11" t="s">
        <v>152</v>
      </c>
      <c r="B105" s="11">
        <v>1</v>
      </c>
      <c r="C105" s="11" t="s">
        <v>153</v>
      </c>
      <c r="D105" s="17" t="s">
        <v>154</v>
      </c>
      <c r="E105" s="22" t="s">
        <v>155</v>
      </c>
      <c r="F105" s="18">
        <v>0</v>
      </c>
      <c r="G105" s="19">
        <v>1</v>
      </c>
      <c r="H105" s="20">
        <f>ROUND(ROUND(F105,2)*ROUND(G105,3),2)</f>
        <v>0</v>
      </c>
    </row>
    <row r="106" spans="1:8" x14ac:dyDescent="0.2">
      <c r="E106" s="15" t="s">
        <v>21</v>
      </c>
      <c r="F106" s="15"/>
      <c r="G106" s="15"/>
      <c r="H106" s="21">
        <f>SUM(H105:H105)</f>
        <v>0</v>
      </c>
    </row>
    <row r="108" spans="1:8" x14ac:dyDescent="0.2">
      <c r="C108" s="15" t="s">
        <v>7</v>
      </c>
      <c r="D108" s="16" t="s">
        <v>8</v>
      </c>
      <c r="E108" s="15" t="s">
        <v>9</v>
      </c>
    </row>
    <row r="109" spans="1:8" x14ac:dyDescent="0.2">
      <c r="C109" s="15" t="s">
        <v>10</v>
      </c>
      <c r="D109" s="16" t="s">
        <v>8</v>
      </c>
      <c r="E109" s="15" t="s">
        <v>11</v>
      </c>
    </row>
    <row r="110" spans="1:8" x14ac:dyDescent="0.2">
      <c r="C110" s="15" t="s">
        <v>12</v>
      </c>
      <c r="D110" s="16" t="s">
        <v>156</v>
      </c>
      <c r="E110" s="15" t="s">
        <v>157</v>
      </c>
    </row>
    <row r="112" spans="1:8" x14ac:dyDescent="0.2">
      <c r="A112" s="11" t="s">
        <v>158</v>
      </c>
      <c r="B112" s="11">
        <v>1</v>
      </c>
      <c r="C112" s="11" t="s">
        <v>159</v>
      </c>
      <c r="D112" s="17" t="s">
        <v>154</v>
      </c>
      <c r="E112" s="11" t="s">
        <v>160</v>
      </c>
      <c r="F112" s="18">
        <v>0</v>
      </c>
      <c r="G112" s="19">
        <v>1</v>
      </c>
      <c r="H112" s="20">
        <f>ROUND(ROUND(F112,2)*ROUND(G112,3),2)</f>
        <v>0</v>
      </c>
    </row>
    <row r="113" spans="1:8" x14ac:dyDescent="0.2">
      <c r="E113" s="15" t="s">
        <v>21</v>
      </c>
      <c r="F113" s="15"/>
      <c r="G113" s="15"/>
      <c r="H113" s="21">
        <f>SUM(H112:H112)</f>
        <v>0</v>
      </c>
    </row>
    <row r="115" spans="1:8" x14ac:dyDescent="0.2">
      <c r="C115" s="15" t="s">
        <v>7</v>
      </c>
      <c r="D115" s="16" t="s">
        <v>8</v>
      </c>
      <c r="E115" s="15" t="s">
        <v>9</v>
      </c>
    </row>
    <row r="116" spans="1:8" x14ac:dyDescent="0.2">
      <c r="C116" s="15" t="s">
        <v>10</v>
      </c>
      <c r="D116" s="16" t="s">
        <v>22</v>
      </c>
      <c r="E116" s="15" t="s">
        <v>161</v>
      </c>
    </row>
    <row r="117" spans="1:8" x14ac:dyDescent="0.2">
      <c r="C117" s="15" t="s">
        <v>12</v>
      </c>
      <c r="D117" s="16" t="s">
        <v>8</v>
      </c>
      <c r="E117" s="15" t="s">
        <v>162</v>
      </c>
    </row>
    <row r="119" spans="1:8" x14ac:dyDescent="0.2">
      <c r="A119" s="11" t="s">
        <v>163</v>
      </c>
      <c r="B119" s="11">
        <v>1</v>
      </c>
      <c r="C119" s="11" t="s">
        <v>164</v>
      </c>
      <c r="D119" s="17" t="s">
        <v>16</v>
      </c>
      <c r="E119" s="11" t="s">
        <v>165</v>
      </c>
      <c r="F119" s="18">
        <v>0</v>
      </c>
      <c r="G119" s="19">
        <v>2</v>
      </c>
      <c r="H119" s="20">
        <f t="shared" ref="H119:H126" si="4">ROUND(ROUND(F119,2)*ROUND(G119,3),2)</f>
        <v>0</v>
      </c>
    </row>
    <row r="120" spans="1:8" x14ac:dyDescent="0.2">
      <c r="A120" s="11" t="s">
        <v>163</v>
      </c>
      <c r="B120" s="11">
        <v>2</v>
      </c>
      <c r="C120" s="11" t="s">
        <v>166</v>
      </c>
      <c r="D120" s="17" t="s">
        <v>16</v>
      </c>
      <c r="E120" s="11" t="s">
        <v>167</v>
      </c>
      <c r="F120" s="18">
        <v>0</v>
      </c>
      <c r="G120" s="19">
        <v>2</v>
      </c>
      <c r="H120" s="20">
        <f t="shared" si="4"/>
        <v>0</v>
      </c>
    </row>
    <row r="121" spans="1:8" x14ac:dyDescent="0.2">
      <c r="A121" s="11" t="s">
        <v>163</v>
      </c>
      <c r="B121" s="11">
        <v>3</v>
      </c>
      <c r="C121" s="11" t="s">
        <v>168</v>
      </c>
      <c r="D121" s="17" t="s">
        <v>19</v>
      </c>
      <c r="E121" s="11" t="s">
        <v>169</v>
      </c>
      <c r="F121" s="18">
        <v>0</v>
      </c>
      <c r="G121" s="19">
        <v>900</v>
      </c>
      <c r="H121" s="20">
        <f t="shared" si="4"/>
        <v>0</v>
      </c>
    </row>
    <row r="122" spans="1:8" x14ac:dyDescent="0.2">
      <c r="A122" s="11" t="s">
        <v>163</v>
      </c>
      <c r="B122" s="11">
        <v>4</v>
      </c>
      <c r="C122" s="11" t="s">
        <v>170</v>
      </c>
      <c r="D122" s="17" t="s">
        <v>16</v>
      </c>
      <c r="E122" s="11" t="s">
        <v>171</v>
      </c>
      <c r="F122" s="18">
        <v>0</v>
      </c>
      <c r="G122" s="19">
        <v>80</v>
      </c>
      <c r="H122" s="20">
        <f t="shared" si="4"/>
        <v>0</v>
      </c>
    </row>
    <row r="123" spans="1:8" x14ac:dyDescent="0.2">
      <c r="A123" s="11" t="s">
        <v>163</v>
      </c>
      <c r="B123" s="11">
        <v>5</v>
      </c>
      <c r="C123" s="11" t="s">
        <v>172</v>
      </c>
      <c r="D123" s="17" t="s">
        <v>19</v>
      </c>
      <c r="E123" s="11" t="s">
        <v>173</v>
      </c>
      <c r="F123" s="18">
        <v>0</v>
      </c>
      <c r="G123" s="19">
        <v>900</v>
      </c>
      <c r="H123" s="20">
        <f t="shared" si="4"/>
        <v>0</v>
      </c>
    </row>
    <row r="124" spans="1:8" x14ac:dyDescent="0.2">
      <c r="A124" s="11" t="s">
        <v>163</v>
      </c>
      <c r="B124" s="11">
        <v>6</v>
      </c>
      <c r="C124" s="11" t="s">
        <v>174</v>
      </c>
      <c r="D124" s="17" t="s">
        <v>16</v>
      </c>
      <c r="E124" s="11" t="s">
        <v>175</v>
      </c>
      <c r="F124" s="18">
        <v>0</v>
      </c>
      <c r="G124" s="19">
        <v>6</v>
      </c>
      <c r="H124" s="20">
        <f t="shared" si="4"/>
        <v>0</v>
      </c>
    </row>
    <row r="125" spans="1:8" x14ac:dyDescent="0.2">
      <c r="A125" s="11" t="s">
        <v>163</v>
      </c>
      <c r="B125" s="11">
        <v>7</v>
      </c>
      <c r="C125" s="11" t="s">
        <v>176</v>
      </c>
      <c r="D125" s="17" t="s">
        <v>16</v>
      </c>
      <c r="E125" s="11" t="s">
        <v>177</v>
      </c>
      <c r="F125" s="18">
        <v>0</v>
      </c>
      <c r="G125" s="19">
        <v>4</v>
      </c>
      <c r="H125" s="20">
        <f t="shared" si="4"/>
        <v>0</v>
      </c>
    </row>
    <row r="126" spans="1:8" x14ac:dyDescent="0.2">
      <c r="A126" s="11" t="s">
        <v>163</v>
      </c>
      <c r="B126" s="11">
        <v>8</v>
      </c>
      <c r="C126" s="11" t="s">
        <v>178</v>
      </c>
      <c r="D126" s="17" t="s">
        <v>16</v>
      </c>
      <c r="E126" s="11" t="s">
        <v>179</v>
      </c>
      <c r="F126" s="18">
        <v>0</v>
      </c>
      <c r="G126" s="19">
        <v>1</v>
      </c>
      <c r="H126" s="20">
        <f t="shared" si="4"/>
        <v>0</v>
      </c>
    </row>
    <row r="127" spans="1:8" x14ac:dyDescent="0.2">
      <c r="E127" s="15" t="s">
        <v>21</v>
      </c>
      <c r="F127" s="15"/>
      <c r="G127" s="15"/>
      <c r="H127" s="21">
        <f>SUM(H119:H126)</f>
        <v>0</v>
      </c>
    </row>
    <row r="129" spans="1:8" x14ac:dyDescent="0.2">
      <c r="C129" s="15" t="s">
        <v>7</v>
      </c>
      <c r="D129" s="16" t="s">
        <v>8</v>
      </c>
      <c r="E129" s="15" t="s">
        <v>9</v>
      </c>
    </row>
    <row r="130" spans="1:8" x14ac:dyDescent="0.2">
      <c r="C130" s="15" t="s">
        <v>10</v>
      </c>
      <c r="D130" s="16" t="s">
        <v>22</v>
      </c>
      <c r="E130" s="15" t="s">
        <v>161</v>
      </c>
    </row>
    <row r="131" spans="1:8" x14ac:dyDescent="0.2">
      <c r="C131" s="15" t="s">
        <v>12</v>
      </c>
      <c r="D131" s="16" t="s">
        <v>22</v>
      </c>
      <c r="E131" s="15" t="s">
        <v>180</v>
      </c>
    </row>
    <row r="133" spans="1:8" x14ac:dyDescent="0.2">
      <c r="A133" s="11" t="s">
        <v>181</v>
      </c>
      <c r="B133" s="11">
        <v>1</v>
      </c>
      <c r="C133" s="11" t="s">
        <v>182</v>
      </c>
      <c r="D133" s="17" t="s">
        <v>183</v>
      </c>
      <c r="E133" s="11" t="s">
        <v>184</v>
      </c>
      <c r="F133" s="18">
        <v>0</v>
      </c>
      <c r="G133" s="19">
        <v>54</v>
      </c>
      <c r="H133" s="20">
        <f>ROUND(ROUND(F133,2)*ROUND(G133,3),2)</f>
        <v>0</v>
      </c>
    </row>
    <row r="134" spans="1:8" x14ac:dyDescent="0.2">
      <c r="E134" s="15" t="s">
        <v>21</v>
      </c>
      <c r="F134" s="15"/>
      <c r="G134" s="15"/>
      <c r="H134" s="21">
        <f>SUM(H133:H133)</f>
        <v>0</v>
      </c>
    </row>
    <row r="136" spans="1:8" x14ac:dyDescent="0.2">
      <c r="C136" s="15" t="s">
        <v>7</v>
      </c>
      <c r="D136" s="16" t="s">
        <v>8</v>
      </c>
      <c r="E136" s="15" t="s">
        <v>9</v>
      </c>
    </row>
    <row r="137" spans="1:8" x14ac:dyDescent="0.2">
      <c r="C137" s="15" t="s">
        <v>10</v>
      </c>
      <c r="D137" s="16" t="s">
        <v>22</v>
      </c>
      <c r="E137" s="15" t="s">
        <v>161</v>
      </c>
    </row>
    <row r="138" spans="1:8" x14ac:dyDescent="0.2">
      <c r="C138" s="15" t="s">
        <v>12</v>
      </c>
      <c r="D138" s="16" t="s">
        <v>43</v>
      </c>
      <c r="E138" s="15" t="s">
        <v>151</v>
      </c>
    </row>
    <row r="140" spans="1:8" ht="37" x14ac:dyDescent="0.2">
      <c r="A140" s="11" t="s">
        <v>185</v>
      </c>
      <c r="B140" s="11">
        <v>1</v>
      </c>
      <c r="C140" s="11" t="s">
        <v>186</v>
      </c>
      <c r="D140" s="17" t="s">
        <v>154</v>
      </c>
      <c r="E140" s="22" t="s">
        <v>155</v>
      </c>
      <c r="F140" s="18">
        <v>0</v>
      </c>
      <c r="G140" s="19">
        <v>1</v>
      </c>
      <c r="H140" s="20">
        <f>ROUND(ROUND(F140,2)*ROUND(G140,3),2)</f>
        <v>0</v>
      </c>
    </row>
    <row r="141" spans="1:8" x14ac:dyDescent="0.2">
      <c r="E141" s="15" t="s">
        <v>21</v>
      </c>
      <c r="F141" s="15"/>
      <c r="G141" s="15"/>
      <c r="H141" s="21">
        <f>SUM(H140:H140)</f>
        <v>0</v>
      </c>
    </row>
    <row r="143" spans="1:8" x14ac:dyDescent="0.2">
      <c r="C143" s="15" t="s">
        <v>7</v>
      </c>
      <c r="D143" s="16" t="s">
        <v>8</v>
      </c>
      <c r="E143" s="15" t="s">
        <v>9</v>
      </c>
    </row>
    <row r="144" spans="1:8" x14ac:dyDescent="0.2">
      <c r="C144" s="15" t="s">
        <v>10</v>
      </c>
      <c r="D144" s="16" t="s">
        <v>22</v>
      </c>
      <c r="E144" s="15" t="s">
        <v>161</v>
      </c>
    </row>
    <row r="145" spans="1:8" x14ac:dyDescent="0.2">
      <c r="C145" s="15" t="s">
        <v>12</v>
      </c>
      <c r="D145" s="16" t="s">
        <v>56</v>
      </c>
      <c r="E145" s="15" t="s">
        <v>157</v>
      </c>
    </row>
    <row r="147" spans="1:8" x14ac:dyDescent="0.2">
      <c r="A147" s="11" t="s">
        <v>187</v>
      </c>
      <c r="B147" s="11">
        <v>1</v>
      </c>
      <c r="C147" s="11" t="s">
        <v>188</v>
      </c>
      <c r="D147" s="17" t="s">
        <v>154</v>
      </c>
      <c r="E147" s="11" t="s">
        <v>160</v>
      </c>
      <c r="F147" s="18">
        <v>0</v>
      </c>
      <c r="G147" s="19">
        <v>1</v>
      </c>
      <c r="H147" s="20">
        <f>ROUND(ROUND(F147,2)*ROUND(G147,3),2)</f>
        <v>0</v>
      </c>
    </row>
    <row r="148" spans="1:8" x14ac:dyDescent="0.2">
      <c r="E148" s="15" t="s">
        <v>21</v>
      </c>
      <c r="F148" s="15"/>
      <c r="G148" s="15"/>
      <c r="H148" s="21">
        <f>SUM(H147:H147)</f>
        <v>0</v>
      </c>
    </row>
    <row r="150" spans="1:8" x14ac:dyDescent="0.2">
      <c r="E150" s="23" t="s">
        <v>189</v>
      </c>
      <c r="H150" s="24">
        <f>SUM(H9:H149)/2</f>
        <v>0</v>
      </c>
    </row>
  </sheetData>
  <sheetProtection sheet="1"/>
  <mergeCells count="4">
    <mergeCell ref="E1:H1"/>
    <mergeCell ref="E2:H2"/>
    <mergeCell ref="E3:H3"/>
    <mergeCell ref="E4:H4"/>
  </mergeCells>
  <pageMargins left="0.75" right="0.75" top="0.75" bottom="0.5" header="0.5" footer="0.75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818"/>
  <sheetViews>
    <sheetView workbookViewId="0">
      <pane ySplit="8" topLeftCell="A9" activePane="bottomLeft" state="frozenSplit"/>
      <selection pane="bottomLeft" sqref="A1:K1"/>
    </sheetView>
  </sheetViews>
  <sheetFormatPr baseColWidth="10" defaultColWidth="8.83203125" defaultRowHeight="15" x14ac:dyDescent="0.2"/>
  <cols>
    <col min="1" max="1" width="6.6640625" customWidth="1"/>
    <col min="2" max="2" width="14.6640625" customWidth="1"/>
    <col min="3" max="3" width="6.1640625" customWidth="1"/>
    <col min="4" max="4" width="30.6640625" customWidth="1"/>
    <col min="5" max="5" width="10.6640625" customWidth="1"/>
    <col min="6" max="6" width="3" customWidth="1"/>
    <col min="7" max="7" width="2.1640625" customWidth="1"/>
    <col min="8" max="8" width="10.6640625" customWidth="1"/>
    <col min="9" max="9" width="2.1640625" customWidth="1"/>
    <col min="10" max="11" width="10.6640625" customWidth="1"/>
    <col min="12" max="12" width="90.6640625" customWidth="1"/>
  </cols>
  <sheetData>
    <row r="1" spans="1:27" x14ac:dyDescent="0.2">
      <c r="A1" s="9" t="s">
        <v>0</v>
      </c>
      <c r="B1" s="9" t="s">
        <v>0</v>
      </c>
      <c r="C1" s="9" t="s">
        <v>0</v>
      </c>
      <c r="D1" s="9" t="s">
        <v>0</v>
      </c>
      <c r="E1" s="9" t="s">
        <v>0</v>
      </c>
      <c r="F1" s="9" t="s">
        <v>0</v>
      </c>
      <c r="G1" s="9" t="s">
        <v>0</v>
      </c>
      <c r="H1" s="9" t="s">
        <v>0</v>
      </c>
      <c r="I1" s="9" t="s">
        <v>0</v>
      </c>
      <c r="J1" s="9" t="s">
        <v>0</v>
      </c>
      <c r="K1" s="9" t="s">
        <v>0</v>
      </c>
    </row>
    <row r="2" spans="1:27" x14ac:dyDescent="0.2">
      <c r="A2" s="9" t="s">
        <v>1</v>
      </c>
      <c r="B2" s="9" t="s">
        <v>1</v>
      </c>
      <c r="C2" s="9" t="s">
        <v>1</v>
      </c>
      <c r="D2" s="9" t="s">
        <v>1</v>
      </c>
      <c r="E2" s="9" t="s">
        <v>1</v>
      </c>
      <c r="F2" s="9" t="s">
        <v>1</v>
      </c>
      <c r="G2" s="9" t="s">
        <v>1</v>
      </c>
      <c r="H2" s="9" t="s">
        <v>1</v>
      </c>
      <c r="I2" s="9" t="s">
        <v>1</v>
      </c>
      <c r="J2" s="9" t="s">
        <v>1</v>
      </c>
      <c r="K2" s="9" t="s">
        <v>1</v>
      </c>
    </row>
    <row r="3" spans="1:27" x14ac:dyDescent="0.2">
      <c r="A3" s="9" t="s">
        <v>2</v>
      </c>
      <c r="B3" s="9" t="s">
        <v>2</v>
      </c>
      <c r="C3" s="9" t="s">
        <v>2</v>
      </c>
      <c r="D3" s="9" t="s">
        <v>2</v>
      </c>
      <c r="E3" s="9" t="s">
        <v>2</v>
      </c>
      <c r="F3" s="9" t="s">
        <v>2</v>
      </c>
      <c r="G3" s="9" t="s">
        <v>2</v>
      </c>
      <c r="H3" s="9" t="s">
        <v>2</v>
      </c>
      <c r="I3" s="9" t="s">
        <v>2</v>
      </c>
      <c r="J3" s="9" t="s">
        <v>2</v>
      </c>
      <c r="K3" s="9" t="s">
        <v>2</v>
      </c>
    </row>
    <row r="4" spans="1:27" x14ac:dyDescent="0.2">
      <c r="A4" s="9"/>
      <c r="B4" s="9"/>
      <c r="C4" s="9"/>
      <c r="D4" s="9"/>
      <c r="E4" s="9"/>
      <c r="F4" s="9"/>
      <c r="G4" s="9"/>
      <c r="H4" s="9"/>
      <c r="I4" s="9"/>
      <c r="J4" s="9"/>
      <c r="K4" s="9"/>
    </row>
    <row r="6" spans="1:27" ht="19" x14ac:dyDescent="0.25">
      <c r="A6" s="8" t="s">
        <v>190</v>
      </c>
      <c r="B6" s="8" t="s">
        <v>190</v>
      </c>
      <c r="C6" s="8" t="s">
        <v>190</v>
      </c>
      <c r="D6" s="8" t="s">
        <v>190</v>
      </c>
      <c r="E6" s="8" t="s">
        <v>190</v>
      </c>
      <c r="F6" s="8" t="s">
        <v>190</v>
      </c>
      <c r="G6" s="8" t="s">
        <v>190</v>
      </c>
      <c r="H6" s="8" t="s">
        <v>190</v>
      </c>
      <c r="I6" s="8" t="s">
        <v>190</v>
      </c>
      <c r="J6" s="8" t="s">
        <v>190</v>
      </c>
      <c r="K6" s="8" t="s">
        <v>190</v>
      </c>
    </row>
    <row r="8" spans="1:27" x14ac:dyDescent="0.2">
      <c r="A8" s="26" t="s">
        <v>191</v>
      </c>
      <c r="B8" s="26" t="s">
        <v>192</v>
      </c>
      <c r="C8" s="26" t="s">
        <v>193</v>
      </c>
      <c r="D8" s="26" t="s">
        <v>194</v>
      </c>
      <c r="E8" s="26"/>
      <c r="F8" s="26"/>
      <c r="G8" s="26"/>
      <c r="H8" s="26"/>
      <c r="I8" s="26"/>
      <c r="J8" s="26"/>
      <c r="K8" s="26" t="s">
        <v>4</v>
      </c>
      <c r="L8" s="26" t="s">
        <v>195</v>
      </c>
    </row>
    <row r="10" spans="1:27" x14ac:dyDescent="0.2">
      <c r="A10" s="25" t="s">
        <v>196</v>
      </c>
      <c r="B10" s="25"/>
    </row>
    <row r="11" spans="1:27" ht="45" customHeight="1" x14ac:dyDescent="0.2">
      <c r="A11" s="27"/>
      <c r="B11" s="27" t="s">
        <v>18</v>
      </c>
      <c r="C11" s="28" t="s">
        <v>19</v>
      </c>
      <c r="D11" s="7" t="s">
        <v>20</v>
      </c>
      <c r="E11" s="6"/>
      <c r="F11" s="6"/>
      <c r="G11" s="28"/>
      <c r="H11" s="30" t="s">
        <v>197</v>
      </c>
      <c r="I11" s="5">
        <v>1</v>
      </c>
      <c r="J11" s="4"/>
      <c r="K11" s="31">
        <f>ROUND(K24,2)</f>
        <v>0</v>
      </c>
      <c r="L11" s="29" t="s">
        <v>198</v>
      </c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</row>
    <row r="12" spans="1:27" x14ac:dyDescent="0.2">
      <c r="B12" s="23" t="s">
        <v>199</v>
      </c>
    </row>
    <row r="13" spans="1:27" x14ac:dyDescent="0.2">
      <c r="B13" t="s">
        <v>200</v>
      </c>
      <c r="C13" t="s">
        <v>183</v>
      </c>
      <c r="D13" t="s">
        <v>201</v>
      </c>
      <c r="E13" s="32">
        <v>2.8570000000000002E-2</v>
      </c>
      <c r="F13" t="s">
        <v>202</v>
      </c>
      <c r="G13" t="s">
        <v>203</v>
      </c>
      <c r="H13" s="33"/>
      <c r="I13" t="s">
        <v>204</v>
      </c>
      <c r="J13" s="34">
        <f>ROUND(E13/I11* H13,5)</f>
        <v>0</v>
      </c>
      <c r="K13" s="35"/>
    </row>
    <row r="14" spans="1:27" x14ac:dyDescent="0.2">
      <c r="D14" s="36" t="s">
        <v>205</v>
      </c>
      <c r="E14" s="35"/>
      <c r="H14" s="35"/>
      <c r="K14" s="33">
        <f>SUM(J13:J13)</f>
        <v>0</v>
      </c>
    </row>
    <row r="15" spans="1:27" x14ac:dyDescent="0.2">
      <c r="B15" s="23" t="s">
        <v>206</v>
      </c>
      <c r="E15" s="35"/>
      <c r="H15" s="35"/>
      <c r="K15" s="35"/>
    </row>
    <row r="16" spans="1:27" x14ac:dyDescent="0.2">
      <c r="B16" t="s">
        <v>207</v>
      </c>
      <c r="C16" t="s">
        <v>183</v>
      </c>
      <c r="D16" t="s">
        <v>208</v>
      </c>
      <c r="E16" s="32">
        <v>2.8570000000000002E-2</v>
      </c>
      <c r="F16" t="s">
        <v>202</v>
      </c>
      <c r="G16" t="s">
        <v>203</v>
      </c>
      <c r="H16" s="33"/>
      <c r="I16" t="s">
        <v>204</v>
      </c>
      <c r="J16" s="34">
        <f>ROUND(E16/I11* H16,5)</f>
        <v>0</v>
      </c>
      <c r="K16" s="35"/>
    </row>
    <row r="17" spans="1:27" x14ac:dyDescent="0.2">
      <c r="D17" s="36" t="s">
        <v>209</v>
      </c>
      <c r="E17" s="35"/>
      <c r="H17" s="35"/>
      <c r="K17" s="33">
        <f>SUM(J16:J16)</f>
        <v>0</v>
      </c>
    </row>
    <row r="18" spans="1:27" x14ac:dyDescent="0.2">
      <c r="B18" s="23" t="s">
        <v>210</v>
      </c>
      <c r="E18" s="35"/>
      <c r="H18" s="35"/>
      <c r="K18" s="35"/>
    </row>
    <row r="19" spans="1:27" x14ac:dyDescent="0.2">
      <c r="B19" t="s">
        <v>211</v>
      </c>
      <c r="C19" t="s">
        <v>19</v>
      </c>
      <c r="D19" t="s">
        <v>212</v>
      </c>
      <c r="E19" s="32">
        <v>1</v>
      </c>
      <c r="G19" t="s">
        <v>203</v>
      </c>
      <c r="H19" s="33"/>
      <c r="I19" t="s">
        <v>204</v>
      </c>
      <c r="J19" s="34">
        <f>ROUND(E19* H19,5)</f>
        <v>0</v>
      </c>
      <c r="K19" s="35"/>
    </row>
    <row r="20" spans="1:27" x14ac:dyDescent="0.2">
      <c r="D20" s="36" t="s">
        <v>213</v>
      </c>
      <c r="E20" s="35"/>
      <c r="H20" s="35"/>
      <c r="K20" s="33">
        <f>SUM(J19:J19)</f>
        <v>0</v>
      </c>
    </row>
    <row r="21" spans="1:27" x14ac:dyDescent="0.2">
      <c r="E21" s="35"/>
      <c r="H21" s="35"/>
      <c r="K21" s="35"/>
    </row>
    <row r="22" spans="1:27" x14ac:dyDescent="0.2">
      <c r="D22" s="36" t="s">
        <v>214</v>
      </c>
      <c r="E22" s="35"/>
      <c r="H22" s="35">
        <v>1.5</v>
      </c>
      <c r="I22" t="s">
        <v>215</v>
      </c>
      <c r="J22">
        <f>ROUND(H22/100*K14,5)</f>
        <v>0</v>
      </c>
      <c r="K22" s="35"/>
    </row>
    <row r="23" spans="1:27" x14ac:dyDescent="0.2">
      <c r="D23" s="36" t="s">
        <v>216</v>
      </c>
      <c r="E23" s="35"/>
      <c r="H23" s="35"/>
      <c r="K23" s="37">
        <f>SUM(J12:J22)</f>
        <v>0</v>
      </c>
    </row>
    <row r="24" spans="1:27" x14ac:dyDescent="0.2">
      <c r="D24" s="36" t="s">
        <v>217</v>
      </c>
      <c r="E24" s="35"/>
      <c r="H24" s="35"/>
      <c r="K24" s="37">
        <f>SUM(K23:K23)</f>
        <v>0</v>
      </c>
    </row>
    <row r="26" spans="1:27" ht="45" customHeight="1" x14ac:dyDescent="0.2">
      <c r="A26" s="27"/>
      <c r="B26" s="27" t="s">
        <v>15</v>
      </c>
      <c r="C26" s="28" t="s">
        <v>16</v>
      </c>
      <c r="D26" s="7" t="s">
        <v>17</v>
      </c>
      <c r="E26" s="6"/>
      <c r="F26" s="6"/>
      <c r="G26" s="28"/>
      <c r="H26" s="30" t="s">
        <v>197</v>
      </c>
      <c r="I26" s="5">
        <v>1</v>
      </c>
      <c r="J26" s="4"/>
      <c r="K26" s="31">
        <f>ROUND(K39,2)</f>
        <v>0</v>
      </c>
      <c r="L26" s="29" t="s">
        <v>218</v>
      </c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</row>
    <row r="27" spans="1:27" x14ac:dyDescent="0.2">
      <c r="B27" s="23" t="s">
        <v>199</v>
      </c>
    </row>
    <row r="28" spans="1:27" x14ac:dyDescent="0.2">
      <c r="B28" t="s">
        <v>219</v>
      </c>
      <c r="C28" t="s">
        <v>183</v>
      </c>
      <c r="D28" t="s">
        <v>220</v>
      </c>
      <c r="E28" s="32">
        <v>0.25</v>
      </c>
      <c r="F28" t="s">
        <v>202</v>
      </c>
      <c r="G28" t="s">
        <v>203</v>
      </c>
      <c r="H28" s="33"/>
      <c r="I28" t="s">
        <v>204</v>
      </c>
      <c r="J28" s="34">
        <f>ROUND(E28/I26* H28,5)</f>
        <v>0</v>
      </c>
      <c r="K28" s="35"/>
    </row>
    <row r="29" spans="1:27" x14ac:dyDescent="0.2">
      <c r="B29" t="s">
        <v>221</v>
      </c>
      <c r="C29" t="s">
        <v>183</v>
      </c>
      <c r="D29" t="s">
        <v>222</v>
      </c>
      <c r="E29" s="32">
        <v>1</v>
      </c>
      <c r="F29" t="s">
        <v>202</v>
      </c>
      <c r="G29" t="s">
        <v>203</v>
      </c>
      <c r="H29" s="33"/>
      <c r="I29" t="s">
        <v>204</v>
      </c>
      <c r="J29" s="34">
        <f>ROUND(E29/I26* H29,5)</f>
        <v>0</v>
      </c>
      <c r="K29" s="35"/>
    </row>
    <row r="30" spans="1:27" x14ac:dyDescent="0.2">
      <c r="B30" t="s">
        <v>200</v>
      </c>
      <c r="C30" t="s">
        <v>183</v>
      </c>
      <c r="D30" t="s">
        <v>201</v>
      </c>
      <c r="E30" s="32">
        <v>1</v>
      </c>
      <c r="F30" t="s">
        <v>202</v>
      </c>
      <c r="G30" t="s">
        <v>203</v>
      </c>
      <c r="H30" s="33"/>
      <c r="I30" t="s">
        <v>204</v>
      </c>
      <c r="J30" s="34">
        <f>ROUND(E30/I26* H30,5)</f>
        <v>0</v>
      </c>
      <c r="K30" s="35"/>
    </row>
    <row r="31" spans="1:27" x14ac:dyDescent="0.2">
      <c r="D31" s="36" t="s">
        <v>205</v>
      </c>
      <c r="E31" s="35"/>
      <c r="H31" s="35"/>
      <c r="K31" s="33">
        <f>SUM(J28:J30)</f>
        <v>0</v>
      </c>
    </row>
    <row r="32" spans="1:27" x14ac:dyDescent="0.2">
      <c r="B32" s="23" t="s">
        <v>206</v>
      </c>
      <c r="E32" s="35"/>
      <c r="H32" s="35"/>
      <c r="K32" s="35"/>
    </row>
    <row r="33" spans="1:27" x14ac:dyDescent="0.2">
      <c r="B33" t="s">
        <v>223</v>
      </c>
      <c r="C33" t="s">
        <v>183</v>
      </c>
      <c r="D33" t="s">
        <v>224</v>
      </c>
      <c r="E33" s="32">
        <v>1</v>
      </c>
      <c r="F33" t="s">
        <v>202</v>
      </c>
      <c r="G33" t="s">
        <v>203</v>
      </c>
      <c r="H33" s="33"/>
      <c r="I33" t="s">
        <v>204</v>
      </c>
      <c r="J33" s="34">
        <f>ROUND(E33/I26* H33,5)</f>
        <v>0</v>
      </c>
      <c r="K33" s="35"/>
    </row>
    <row r="34" spans="1:27" x14ac:dyDescent="0.2">
      <c r="B34" t="s">
        <v>225</v>
      </c>
      <c r="C34" t="s">
        <v>183</v>
      </c>
      <c r="D34" t="s">
        <v>226</v>
      </c>
      <c r="E34" s="32">
        <v>1</v>
      </c>
      <c r="F34" t="s">
        <v>202</v>
      </c>
      <c r="G34" t="s">
        <v>203</v>
      </c>
      <c r="H34" s="33"/>
      <c r="I34" t="s">
        <v>204</v>
      </c>
      <c r="J34" s="34">
        <f>ROUND(E34/I26* H34,5)</f>
        <v>0</v>
      </c>
      <c r="K34" s="35"/>
    </row>
    <row r="35" spans="1:27" x14ac:dyDescent="0.2">
      <c r="D35" s="36" t="s">
        <v>209</v>
      </c>
      <c r="E35" s="35"/>
      <c r="H35" s="35"/>
      <c r="K35" s="33">
        <f>SUM(J33:J34)</f>
        <v>0</v>
      </c>
    </row>
    <row r="36" spans="1:27" x14ac:dyDescent="0.2">
      <c r="E36" s="35"/>
      <c r="H36" s="35"/>
      <c r="K36" s="35"/>
    </row>
    <row r="37" spans="1:27" x14ac:dyDescent="0.2">
      <c r="D37" s="36" t="s">
        <v>214</v>
      </c>
      <c r="E37" s="35"/>
      <c r="H37" s="35">
        <v>1.5</v>
      </c>
      <c r="I37" t="s">
        <v>215</v>
      </c>
      <c r="J37">
        <f>ROUND(H37/100*K31,5)</f>
        <v>0</v>
      </c>
      <c r="K37" s="35"/>
    </row>
    <row r="38" spans="1:27" x14ac:dyDescent="0.2">
      <c r="D38" s="36" t="s">
        <v>216</v>
      </c>
      <c r="E38" s="35"/>
      <c r="H38" s="35"/>
      <c r="K38" s="37">
        <f>SUM(J27:J37)</f>
        <v>0</v>
      </c>
    </row>
    <row r="39" spans="1:27" x14ac:dyDescent="0.2">
      <c r="D39" s="36" t="s">
        <v>217</v>
      </c>
      <c r="E39" s="35"/>
      <c r="H39" s="35"/>
      <c r="K39" s="37">
        <f>SUM(K38:K38)</f>
        <v>0</v>
      </c>
    </row>
    <row r="41" spans="1:27" ht="45" customHeight="1" x14ac:dyDescent="0.2">
      <c r="A41" s="27"/>
      <c r="B41" s="27" t="s">
        <v>227</v>
      </c>
      <c r="C41" s="28" t="s">
        <v>16</v>
      </c>
      <c r="D41" s="7" t="s">
        <v>228</v>
      </c>
      <c r="E41" s="6"/>
      <c r="F41" s="6"/>
      <c r="G41" s="28"/>
      <c r="H41" s="30" t="s">
        <v>197</v>
      </c>
      <c r="I41" s="5">
        <v>1</v>
      </c>
      <c r="J41" s="4"/>
      <c r="K41" s="31">
        <f>ROUND(K51,2)</f>
        <v>0</v>
      </c>
      <c r="L41" s="29" t="s">
        <v>229</v>
      </c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</row>
    <row r="42" spans="1:27" x14ac:dyDescent="0.2">
      <c r="B42" s="23" t="s">
        <v>199</v>
      </c>
    </row>
    <row r="43" spans="1:27" x14ac:dyDescent="0.2">
      <c r="B43" t="s">
        <v>221</v>
      </c>
      <c r="C43" t="s">
        <v>183</v>
      </c>
      <c r="D43" t="s">
        <v>222</v>
      </c>
      <c r="E43" s="32">
        <v>1</v>
      </c>
      <c r="F43" t="s">
        <v>202</v>
      </c>
      <c r="G43" t="s">
        <v>203</v>
      </c>
      <c r="H43" s="33"/>
      <c r="I43" t="s">
        <v>204</v>
      </c>
      <c r="J43" s="34">
        <f>ROUND(E43/I41* H43,5)</f>
        <v>0</v>
      </c>
      <c r="K43" s="35"/>
    </row>
    <row r="44" spans="1:27" x14ac:dyDescent="0.2">
      <c r="D44" s="36" t="s">
        <v>205</v>
      </c>
      <c r="E44" s="35"/>
      <c r="H44" s="35"/>
      <c r="K44" s="33">
        <f>SUM(J43:J43)</f>
        <v>0</v>
      </c>
    </row>
    <row r="45" spans="1:27" x14ac:dyDescent="0.2">
      <c r="B45" s="23" t="s">
        <v>206</v>
      </c>
      <c r="E45" s="35"/>
      <c r="H45" s="35"/>
      <c r="K45" s="35"/>
    </row>
    <row r="46" spans="1:27" x14ac:dyDescent="0.2">
      <c r="B46" t="s">
        <v>230</v>
      </c>
      <c r="C46" t="s">
        <v>183</v>
      </c>
      <c r="D46" t="s">
        <v>231</v>
      </c>
      <c r="E46" s="32">
        <v>1</v>
      </c>
      <c r="F46" t="s">
        <v>202</v>
      </c>
      <c r="G46" t="s">
        <v>203</v>
      </c>
      <c r="H46" s="33"/>
      <c r="I46" t="s">
        <v>204</v>
      </c>
      <c r="J46" s="34">
        <f>ROUND(E46/I41* H46,5)</f>
        <v>0</v>
      </c>
      <c r="K46" s="35"/>
    </row>
    <row r="47" spans="1:27" x14ac:dyDescent="0.2">
      <c r="D47" s="36" t="s">
        <v>209</v>
      </c>
      <c r="E47" s="35"/>
      <c r="H47" s="35"/>
      <c r="K47" s="33">
        <f>SUM(J46:J46)</f>
        <v>0</v>
      </c>
    </row>
    <row r="48" spans="1:27" x14ac:dyDescent="0.2">
      <c r="E48" s="35"/>
      <c r="H48" s="35"/>
      <c r="K48" s="35"/>
    </row>
    <row r="49" spans="1:27" x14ac:dyDescent="0.2">
      <c r="D49" s="36" t="s">
        <v>214</v>
      </c>
      <c r="E49" s="35"/>
      <c r="H49" s="35">
        <v>1.5</v>
      </c>
      <c r="I49" t="s">
        <v>215</v>
      </c>
      <c r="J49">
        <f>ROUND(H49/100*K44,5)</f>
        <v>0</v>
      </c>
      <c r="K49" s="35"/>
    </row>
    <row r="50" spans="1:27" x14ac:dyDescent="0.2">
      <c r="D50" s="36" t="s">
        <v>216</v>
      </c>
      <c r="E50" s="35"/>
      <c r="H50" s="35"/>
      <c r="K50" s="37">
        <f>SUM(J42:J49)</f>
        <v>0</v>
      </c>
    </row>
    <row r="51" spans="1:27" x14ac:dyDescent="0.2">
      <c r="D51" s="36" t="s">
        <v>217</v>
      </c>
      <c r="E51" s="35"/>
      <c r="H51" s="35"/>
      <c r="K51" s="37">
        <f>SUM(K50:K50)</f>
        <v>0</v>
      </c>
    </row>
    <row r="53" spans="1:27" ht="45" customHeight="1" x14ac:dyDescent="0.2">
      <c r="A53" s="27"/>
      <c r="B53" s="27" t="s">
        <v>27</v>
      </c>
      <c r="C53" s="28" t="s">
        <v>19</v>
      </c>
      <c r="D53" s="7" t="s">
        <v>28</v>
      </c>
      <c r="E53" s="6"/>
      <c r="F53" s="6"/>
      <c r="G53" s="28"/>
      <c r="H53" s="30" t="s">
        <v>197</v>
      </c>
      <c r="I53" s="5">
        <v>1</v>
      </c>
      <c r="J53" s="4"/>
      <c r="K53" s="31">
        <f>ROUND(K64,2)</f>
        <v>0</v>
      </c>
      <c r="L53" s="29" t="s">
        <v>232</v>
      </c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</row>
    <row r="54" spans="1:27" x14ac:dyDescent="0.2">
      <c r="B54" s="23" t="s">
        <v>199</v>
      </c>
    </row>
    <row r="55" spans="1:27" x14ac:dyDescent="0.2">
      <c r="B55" t="s">
        <v>233</v>
      </c>
      <c r="C55" t="s">
        <v>183</v>
      </c>
      <c r="D55" t="s">
        <v>234</v>
      </c>
      <c r="E55" s="32">
        <v>0.1</v>
      </c>
      <c r="F55" t="s">
        <v>202</v>
      </c>
      <c r="G55" t="s">
        <v>203</v>
      </c>
      <c r="H55" s="33"/>
      <c r="I55" t="s">
        <v>204</v>
      </c>
      <c r="J55" s="34">
        <f>ROUND(E55/I53* H55,5)</f>
        <v>0</v>
      </c>
      <c r="K55" s="35"/>
    </row>
    <row r="56" spans="1:27" x14ac:dyDescent="0.2">
      <c r="D56" s="36" t="s">
        <v>205</v>
      </c>
      <c r="E56" s="35"/>
      <c r="H56" s="35"/>
      <c r="K56" s="33">
        <f>SUM(J55:J55)</f>
        <v>0</v>
      </c>
    </row>
    <row r="57" spans="1:27" x14ac:dyDescent="0.2">
      <c r="B57" s="23" t="s">
        <v>206</v>
      </c>
      <c r="E57" s="35"/>
      <c r="H57" s="35"/>
      <c r="K57" s="35"/>
    </row>
    <row r="58" spans="1:27" x14ac:dyDescent="0.2">
      <c r="B58" t="s">
        <v>235</v>
      </c>
      <c r="C58" t="s">
        <v>183</v>
      </c>
      <c r="D58" t="s">
        <v>236</v>
      </c>
      <c r="E58" s="32">
        <v>2.4E-2</v>
      </c>
      <c r="F58" t="s">
        <v>202</v>
      </c>
      <c r="G58" t="s">
        <v>203</v>
      </c>
      <c r="H58" s="33"/>
      <c r="I58" t="s">
        <v>204</v>
      </c>
      <c r="J58" s="34">
        <f>ROUND(E58/I53* H58,5)</f>
        <v>0</v>
      </c>
      <c r="K58" s="35"/>
    </row>
    <row r="59" spans="1:27" x14ac:dyDescent="0.2">
      <c r="B59" t="s">
        <v>225</v>
      </c>
      <c r="C59" t="s">
        <v>183</v>
      </c>
      <c r="D59" t="s">
        <v>226</v>
      </c>
      <c r="E59" s="32">
        <v>0.05</v>
      </c>
      <c r="F59" t="s">
        <v>202</v>
      </c>
      <c r="G59" t="s">
        <v>203</v>
      </c>
      <c r="H59" s="33"/>
      <c r="I59" t="s">
        <v>204</v>
      </c>
      <c r="J59" s="34">
        <f>ROUND(E59/I53* H59,5)</f>
        <v>0</v>
      </c>
      <c r="K59" s="35"/>
    </row>
    <row r="60" spans="1:27" x14ac:dyDescent="0.2">
      <c r="D60" s="36" t="s">
        <v>209</v>
      </c>
      <c r="E60" s="35"/>
      <c r="H60" s="35"/>
      <c r="K60" s="33">
        <f>SUM(J58:J59)</f>
        <v>0</v>
      </c>
    </row>
    <row r="61" spans="1:27" x14ac:dyDescent="0.2">
      <c r="E61" s="35"/>
      <c r="H61" s="35"/>
      <c r="K61" s="35"/>
    </row>
    <row r="62" spans="1:27" x14ac:dyDescent="0.2">
      <c r="D62" s="36" t="s">
        <v>214</v>
      </c>
      <c r="E62" s="35"/>
      <c r="H62" s="35">
        <v>1.5</v>
      </c>
      <c r="I62" t="s">
        <v>215</v>
      </c>
      <c r="J62">
        <f>ROUND(H62/100*K56,5)</f>
        <v>0</v>
      </c>
      <c r="K62" s="35"/>
    </row>
    <row r="63" spans="1:27" x14ac:dyDescent="0.2">
      <c r="D63" s="36" t="s">
        <v>216</v>
      </c>
      <c r="E63" s="35"/>
      <c r="H63" s="35"/>
      <c r="K63" s="37">
        <f>SUM(J54:J62)</f>
        <v>0</v>
      </c>
    </row>
    <row r="64" spans="1:27" x14ac:dyDescent="0.2">
      <c r="D64" s="36" t="s">
        <v>217</v>
      </c>
      <c r="E64" s="35"/>
      <c r="H64" s="35"/>
      <c r="K64" s="37">
        <f>SUM(K63:K63)</f>
        <v>0</v>
      </c>
    </row>
    <row r="66" spans="1:27" ht="45" customHeight="1" x14ac:dyDescent="0.2">
      <c r="A66" s="27"/>
      <c r="B66" s="27" t="s">
        <v>29</v>
      </c>
      <c r="C66" s="28" t="s">
        <v>19</v>
      </c>
      <c r="D66" s="7" t="s">
        <v>30</v>
      </c>
      <c r="E66" s="6"/>
      <c r="F66" s="6"/>
      <c r="G66" s="28"/>
      <c r="H66" s="30" t="s">
        <v>197</v>
      </c>
      <c r="I66" s="5">
        <v>1</v>
      </c>
      <c r="J66" s="4"/>
      <c r="K66" s="31">
        <f>ROUND(K72,2)</f>
        <v>0</v>
      </c>
      <c r="L66" s="29" t="s">
        <v>237</v>
      </c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28"/>
      <c r="AA66" s="28"/>
    </row>
    <row r="67" spans="1:27" x14ac:dyDescent="0.2">
      <c r="B67" s="23" t="s">
        <v>206</v>
      </c>
    </row>
    <row r="68" spans="1:27" x14ac:dyDescent="0.2">
      <c r="B68" t="s">
        <v>235</v>
      </c>
      <c r="C68" t="s">
        <v>183</v>
      </c>
      <c r="D68" t="s">
        <v>236</v>
      </c>
      <c r="E68" s="32">
        <v>2.6499999999999999E-2</v>
      </c>
      <c r="F68" t="s">
        <v>202</v>
      </c>
      <c r="G68" t="s">
        <v>203</v>
      </c>
      <c r="H68" s="33"/>
      <c r="I68" t="s">
        <v>204</v>
      </c>
      <c r="J68" s="34">
        <f>ROUND(E68/I66* H68,5)</f>
        <v>0</v>
      </c>
      <c r="K68" s="35"/>
    </row>
    <row r="69" spans="1:27" x14ac:dyDescent="0.2">
      <c r="B69" t="s">
        <v>238</v>
      </c>
      <c r="C69" t="s">
        <v>183</v>
      </c>
      <c r="D69" t="s">
        <v>239</v>
      </c>
      <c r="E69" s="32">
        <v>4.2999999999999997E-2</v>
      </c>
      <c r="F69" t="s">
        <v>202</v>
      </c>
      <c r="G69" t="s">
        <v>203</v>
      </c>
      <c r="H69" s="33"/>
      <c r="I69" t="s">
        <v>204</v>
      </c>
      <c r="J69" s="34">
        <f>ROUND(E69/I66* H69,5)</f>
        <v>0</v>
      </c>
      <c r="K69" s="35"/>
    </row>
    <row r="70" spans="1:27" x14ac:dyDescent="0.2">
      <c r="D70" s="36" t="s">
        <v>209</v>
      </c>
      <c r="E70" s="35"/>
      <c r="H70" s="35"/>
      <c r="K70" s="33">
        <f>SUM(J68:J69)</f>
        <v>0</v>
      </c>
    </row>
    <row r="71" spans="1:27" x14ac:dyDescent="0.2">
      <c r="D71" s="36" t="s">
        <v>216</v>
      </c>
      <c r="E71" s="35"/>
      <c r="H71" s="35"/>
      <c r="K71" s="37">
        <f>SUM(J67:J70)</f>
        <v>0</v>
      </c>
    </row>
    <row r="72" spans="1:27" x14ac:dyDescent="0.2">
      <c r="D72" s="36" t="s">
        <v>217</v>
      </c>
      <c r="E72" s="35"/>
      <c r="H72" s="35"/>
      <c r="K72" s="37">
        <f>SUM(K71:K71)</f>
        <v>0</v>
      </c>
    </row>
    <row r="74" spans="1:27" ht="45" customHeight="1" x14ac:dyDescent="0.2">
      <c r="A74" s="27"/>
      <c r="B74" s="27" t="s">
        <v>36</v>
      </c>
      <c r="C74" s="28" t="s">
        <v>32</v>
      </c>
      <c r="D74" s="7" t="s">
        <v>37</v>
      </c>
      <c r="E74" s="6"/>
      <c r="F74" s="6"/>
      <c r="G74" s="28"/>
      <c r="H74" s="30" t="s">
        <v>197</v>
      </c>
      <c r="I74" s="5">
        <v>1</v>
      </c>
      <c r="J74" s="4"/>
      <c r="K74" s="31">
        <f>ROUND(K85,2)</f>
        <v>0</v>
      </c>
      <c r="L74" s="29" t="s">
        <v>240</v>
      </c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8"/>
      <c r="X74" s="28"/>
      <c r="Y74" s="28"/>
      <c r="Z74" s="28"/>
      <c r="AA74" s="28"/>
    </row>
    <row r="75" spans="1:27" x14ac:dyDescent="0.2">
      <c r="B75" s="23" t="s">
        <v>199</v>
      </c>
    </row>
    <row r="76" spans="1:27" x14ac:dyDescent="0.2">
      <c r="B76" t="s">
        <v>221</v>
      </c>
      <c r="C76" t="s">
        <v>183</v>
      </c>
      <c r="D76" t="s">
        <v>222</v>
      </c>
      <c r="E76" s="32">
        <v>8.7179999999999994E-2</v>
      </c>
      <c r="F76" t="s">
        <v>202</v>
      </c>
      <c r="G76" t="s">
        <v>203</v>
      </c>
      <c r="H76" s="33"/>
      <c r="I76" t="s">
        <v>204</v>
      </c>
      <c r="J76" s="34">
        <f>ROUND(E76/I74* H76,5)</f>
        <v>0</v>
      </c>
      <c r="K76" s="35"/>
    </row>
    <row r="77" spans="1:27" x14ac:dyDescent="0.2">
      <c r="D77" s="36" t="s">
        <v>205</v>
      </c>
      <c r="E77" s="35"/>
      <c r="H77" s="35"/>
      <c r="K77" s="33">
        <f>SUM(J76:J76)</f>
        <v>0</v>
      </c>
    </row>
    <row r="78" spans="1:27" x14ac:dyDescent="0.2">
      <c r="B78" s="23" t="s">
        <v>206</v>
      </c>
      <c r="E78" s="35"/>
      <c r="H78" s="35"/>
      <c r="K78" s="35"/>
    </row>
    <row r="79" spans="1:27" x14ac:dyDescent="0.2">
      <c r="B79" t="s">
        <v>235</v>
      </c>
      <c r="C79" t="s">
        <v>183</v>
      </c>
      <c r="D79" t="s">
        <v>236</v>
      </c>
      <c r="E79" s="32">
        <v>4.3589999999999997E-2</v>
      </c>
      <c r="F79" t="s">
        <v>202</v>
      </c>
      <c r="G79" t="s">
        <v>203</v>
      </c>
      <c r="H79" s="33"/>
      <c r="I79" t="s">
        <v>204</v>
      </c>
      <c r="J79" s="34">
        <f>ROUND(E79/I74* H79,5)</f>
        <v>0</v>
      </c>
      <c r="K79" s="35"/>
    </row>
    <row r="80" spans="1:27" x14ac:dyDescent="0.2">
      <c r="B80" t="s">
        <v>241</v>
      </c>
      <c r="C80" t="s">
        <v>183</v>
      </c>
      <c r="D80" t="s">
        <v>242</v>
      </c>
      <c r="E80" s="32">
        <v>8.7179999999999994E-2</v>
      </c>
      <c r="F80" t="s">
        <v>202</v>
      </c>
      <c r="G80" t="s">
        <v>203</v>
      </c>
      <c r="H80" s="33"/>
      <c r="I80" t="s">
        <v>204</v>
      </c>
      <c r="J80" s="34">
        <f>ROUND(E80/I74* H80,5)</f>
        <v>0</v>
      </c>
      <c r="K80" s="35"/>
    </row>
    <row r="81" spans="1:27" x14ac:dyDescent="0.2">
      <c r="D81" s="36" t="s">
        <v>209</v>
      </c>
      <c r="E81" s="35"/>
      <c r="H81" s="35"/>
      <c r="K81" s="33">
        <f>SUM(J79:J80)</f>
        <v>0</v>
      </c>
    </row>
    <row r="82" spans="1:27" x14ac:dyDescent="0.2">
      <c r="E82" s="35"/>
      <c r="H82" s="35"/>
      <c r="K82" s="35"/>
    </row>
    <row r="83" spans="1:27" x14ac:dyDescent="0.2">
      <c r="D83" s="36" t="s">
        <v>214</v>
      </c>
      <c r="E83" s="35"/>
      <c r="H83" s="35">
        <v>1.5</v>
      </c>
      <c r="I83" t="s">
        <v>215</v>
      </c>
      <c r="J83">
        <f>ROUND(H83/100*K77,5)</f>
        <v>0</v>
      </c>
      <c r="K83" s="35"/>
    </row>
    <row r="84" spans="1:27" x14ac:dyDescent="0.2">
      <c r="D84" s="36" t="s">
        <v>216</v>
      </c>
      <c r="E84" s="35"/>
      <c r="H84" s="35"/>
      <c r="K84" s="37">
        <f>SUM(J75:J83)</f>
        <v>0</v>
      </c>
    </row>
    <row r="85" spans="1:27" x14ac:dyDescent="0.2">
      <c r="D85" s="36" t="s">
        <v>217</v>
      </c>
      <c r="E85" s="35"/>
      <c r="H85" s="35"/>
      <c r="K85" s="37">
        <f>SUM(K84:K84)</f>
        <v>0</v>
      </c>
    </row>
    <row r="87" spans="1:27" ht="45" customHeight="1" x14ac:dyDescent="0.2">
      <c r="A87" s="27"/>
      <c r="B87" s="27" t="s">
        <v>34</v>
      </c>
      <c r="C87" s="28" t="s">
        <v>32</v>
      </c>
      <c r="D87" s="7" t="s">
        <v>35</v>
      </c>
      <c r="E87" s="6"/>
      <c r="F87" s="6"/>
      <c r="G87" s="28"/>
      <c r="H87" s="30" t="s">
        <v>197</v>
      </c>
      <c r="I87" s="5">
        <v>1</v>
      </c>
      <c r="J87" s="4"/>
      <c r="K87" s="31">
        <f>ROUND(K98,2)</f>
        <v>0</v>
      </c>
      <c r="L87" s="29" t="s">
        <v>243</v>
      </c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</row>
    <row r="88" spans="1:27" x14ac:dyDescent="0.2">
      <c r="B88" s="23" t="s">
        <v>199</v>
      </c>
    </row>
    <row r="89" spans="1:27" x14ac:dyDescent="0.2">
      <c r="B89" t="s">
        <v>221</v>
      </c>
      <c r="C89" t="s">
        <v>183</v>
      </c>
      <c r="D89" t="s">
        <v>222</v>
      </c>
      <c r="E89" s="32">
        <v>0.2</v>
      </c>
      <c r="F89" t="s">
        <v>202</v>
      </c>
      <c r="G89" t="s">
        <v>203</v>
      </c>
      <c r="H89" s="33"/>
      <c r="I89" t="s">
        <v>204</v>
      </c>
      <c r="J89" s="34">
        <f>ROUND(E89/I87* H89,5)</f>
        <v>0</v>
      </c>
      <c r="K89" s="35"/>
    </row>
    <row r="90" spans="1:27" x14ac:dyDescent="0.2">
      <c r="D90" s="36" t="s">
        <v>205</v>
      </c>
      <c r="E90" s="35"/>
      <c r="H90" s="35"/>
      <c r="K90" s="33">
        <f>SUM(J89:J89)</f>
        <v>0</v>
      </c>
    </row>
    <row r="91" spans="1:27" x14ac:dyDescent="0.2">
      <c r="B91" s="23" t="s">
        <v>206</v>
      </c>
      <c r="E91" s="35"/>
      <c r="H91" s="35"/>
      <c r="K91" s="35"/>
    </row>
    <row r="92" spans="1:27" x14ac:dyDescent="0.2">
      <c r="B92" t="s">
        <v>244</v>
      </c>
      <c r="C92" t="s">
        <v>183</v>
      </c>
      <c r="D92" t="s">
        <v>245</v>
      </c>
      <c r="E92" s="32">
        <v>0.2</v>
      </c>
      <c r="F92" t="s">
        <v>202</v>
      </c>
      <c r="G92" t="s">
        <v>203</v>
      </c>
      <c r="H92" s="33"/>
      <c r="I92" t="s">
        <v>204</v>
      </c>
      <c r="J92" s="34">
        <f>ROUND(E92/I87* H92,5)</f>
        <v>0</v>
      </c>
      <c r="K92" s="35"/>
    </row>
    <row r="93" spans="1:27" x14ac:dyDescent="0.2">
      <c r="B93" t="s">
        <v>235</v>
      </c>
      <c r="C93" t="s">
        <v>183</v>
      </c>
      <c r="D93" t="s">
        <v>236</v>
      </c>
      <c r="E93" s="32">
        <v>0.05</v>
      </c>
      <c r="F93" t="s">
        <v>202</v>
      </c>
      <c r="G93" t="s">
        <v>203</v>
      </c>
      <c r="H93" s="33"/>
      <c r="I93" t="s">
        <v>204</v>
      </c>
      <c r="J93" s="34">
        <f>ROUND(E93/I87* H93,5)</f>
        <v>0</v>
      </c>
      <c r="K93" s="35"/>
    </row>
    <row r="94" spans="1:27" x14ac:dyDescent="0.2">
      <c r="D94" s="36" t="s">
        <v>209</v>
      </c>
      <c r="E94" s="35"/>
      <c r="H94" s="35"/>
      <c r="K94" s="33">
        <f>SUM(J92:J93)</f>
        <v>0</v>
      </c>
    </row>
    <row r="95" spans="1:27" x14ac:dyDescent="0.2">
      <c r="E95" s="35"/>
      <c r="H95" s="35"/>
      <c r="K95" s="35"/>
    </row>
    <row r="96" spans="1:27" x14ac:dyDescent="0.2">
      <c r="D96" s="36" t="s">
        <v>214</v>
      </c>
      <c r="E96" s="35"/>
      <c r="H96" s="35">
        <v>1.5</v>
      </c>
      <c r="I96" t="s">
        <v>215</v>
      </c>
      <c r="J96">
        <f>ROUND(H96/100*K90,5)</f>
        <v>0</v>
      </c>
      <c r="K96" s="35"/>
    </row>
    <row r="97" spans="1:27" x14ac:dyDescent="0.2">
      <c r="D97" s="36" t="s">
        <v>216</v>
      </c>
      <c r="E97" s="35"/>
      <c r="H97" s="35"/>
      <c r="K97" s="37">
        <f>SUM(J88:J96)</f>
        <v>0</v>
      </c>
    </row>
    <row r="98" spans="1:27" x14ac:dyDescent="0.2">
      <c r="D98" s="36" t="s">
        <v>217</v>
      </c>
      <c r="E98" s="35"/>
      <c r="H98" s="35"/>
      <c r="K98" s="37">
        <f>SUM(K97:K97)</f>
        <v>0</v>
      </c>
    </row>
    <row r="100" spans="1:27" ht="45" customHeight="1" x14ac:dyDescent="0.2">
      <c r="A100" s="27"/>
      <c r="B100" s="27" t="s">
        <v>31</v>
      </c>
      <c r="C100" s="28" t="s">
        <v>32</v>
      </c>
      <c r="D100" s="7" t="s">
        <v>33</v>
      </c>
      <c r="E100" s="6"/>
      <c r="F100" s="6"/>
      <c r="G100" s="28"/>
      <c r="H100" s="30" t="s">
        <v>197</v>
      </c>
      <c r="I100" s="5">
        <v>1</v>
      </c>
      <c r="J100" s="4"/>
      <c r="K100" s="31">
        <f>ROUND(K112,2)</f>
        <v>0</v>
      </c>
      <c r="L100" s="29" t="s">
        <v>246</v>
      </c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8"/>
      <c r="AA100" s="28"/>
    </row>
    <row r="101" spans="1:27" x14ac:dyDescent="0.2">
      <c r="B101" s="23" t="s">
        <v>199</v>
      </c>
    </row>
    <row r="102" spans="1:27" x14ac:dyDescent="0.2">
      <c r="B102" t="s">
        <v>221</v>
      </c>
      <c r="C102" t="s">
        <v>183</v>
      </c>
      <c r="D102" t="s">
        <v>222</v>
      </c>
      <c r="E102" s="32">
        <v>0.28571000000000002</v>
      </c>
      <c r="F102" t="s">
        <v>202</v>
      </c>
      <c r="G102" t="s">
        <v>203</v>
      </c>
      <c r="H102" s="33"/>
      <c r="I102" t="s">
        <v>204</v>
      </c>
      <c r="J102" s="34">
        <f>ROUND(E102/I100* H102,5)</f>
        <v>0</v>
      </c>
      <c r="K102" s="35"/>
    </row>
    <row r="103" spans="1:27" x14ac:dyDescent="0.2">
      <c r="B103" t="s">
        <v>247</v>
      </c>
      <c r="C103" t="s">
        <v>183</v>
      </c>
      <c r="D103" t="s">
        <v>248</v>
      </c>
      <c r="E103" s="32">
        <v>0.28571000000000002</v>
      </c>
      <c r="F103" t="s">
        <v>202</v>
      </c>
      <c r="G103" t="s">
        <v>203</v>
      </c>
      <c r="H103" s="33"/>
      <c r="I103" t="s">
        <v>204</v>
      </c>
      <c r="J103" s="34">
        <f>ROUND(E103/I100* H103,5)</f>
        <v>0</v>
      </c>
      <c r="K103" s="35"/>
    </row>
    <row r="104" spans="1:27" x14ac:dyDescent="0.2">
      <c r="D104" s="36" t="s">
        <v>205</v>
      </c>
      <c r="E104" s="35"/>
      <c r="H104" s="35"/>
      <c r="K104" s="33">
        <f>SUM(J102:J103)</f>
        <v>0</v>
      </c>
    </row>
    <row r="105" spans="1:27" x14ac:dyDescent="0.2">
      <c r="B105" s="23" t="s">
        <v>206</v>
      </c>
      <c r="E105" s="35"/>
      <c r="H105" s="35"/>
      <c r="K105" s="35"/>
    </row>
    <row r="106" spans="1:27" x14ac:dyDescent="0.2">
      <c r="B106" t="s">
        <v>235</v>
      </c>
      <c r="C106" t="s">
        <v>183</v>
      </c>
      <c r="D106" t="s">
        <v>236</v>
      </c>
      <c r="E106" s="32">
        <v>3.5709999999999999E-2</v>
      </c>
      <c r="F106" t="s">
        <v>202</v>
      </c>
      <c r="G106" t="s">
        <v>203</v>
      </c>
      <c r="H106" s="33"/>
      <c r="I106" t="s">
        <v>204</v>
      </c>
      <c r="J106" s="34">
        <f>ROUND(E106/I100* H106,5)</f>
        <v>0</v>
      </c>
      <c r="K106" s="35"/>
    </row>
    <row r="107" spans="1:27" x14ac:dyDescent="0.2">
      <c r="B107" t="s">
        <v>225</v>
      </c>
      <c r="C107" t="s">
        <v>183</v>
      </c>
      <c r="D107" t="s">
        <v>226</v>
      </c>
      <c r="E107" s="32">
        <v>0.14285999999999999</v>
      </c>
      <c r="F107" t="s">
        <v>202</v>
      </c>
      <c r="G107" t="s">
        <v>203</v>
      </c>
      <c r="H107" s="33"/>
      <c r="I107" t="s">
        <v>204</v>
      </c>
      <c r="J107" s="34">
        <f>ROUND(E107/I100* H107,5)</f>
        <v>0</v>
      </c>
      <c r="K107" s="35"/>
    </row>
    <row r="108" spans="1:27" x14ac:dyDescent="0.2">
      <c r="D108" s="36" t="s">
        <v>209</v>
      </c>
      <c r="E108" s="35"/>
      <c r="H108" s="35"/>
      <c r="K108" s="33">
        <f>SUM(J106:J107)</f>
        <v>0</v>
      </c>
    </row>
    <row r="109" spans="1:27" x14ac:dyDescent="0.2">
      <c r="E109" s="35"/>
      <c r="H109" s="35"/>
      <c r="K109" s="35"/>
    </row>
    <row r="110" spans="1:27" x14ac:dyDescent="0.2">
      <c r="D110" s="36" t="s">
        <v>214</v>
      </c>
      <c r="E110" s="35"/>
      <c r="H110" s="35">
        <v>1.5</v>
      </c>
      <c r="I110" t="s">
        <v>215</v>
      </c>
      <c r="J110">
        <f>ROUND(H110/100*K104,5)</f>
        <v>0</v>
      </c>
      <c r="K110" s="35"/>
    </row>
    <row r="111" spans="1:27" x14ac:dyDescent="0.2">
      <c r="D111" s="36" t="s">
        <v>216</v>
      </c>
      <c r="E111" s="35"/>
      <c r="H111" s="35"/>
      <c r="K111" s="37">
        <f>SUM(J101:J110)</f>
        <v>0</v>
      </c>
    </row>
    <row r="112" spans="1:27" x14ac:dyDescent="0.2">
      <c r="D112" s="36" t="s">
        <v>217</v>
      </c>
      <c r="E112" s="35"/>
      <c r="H112" s="35"/>
      <c r="K112" s="37">
        <f>SUM(K111:K111)</f>
        <v>0</v>
      </c>
    </row>
    <row r="114" spans="1:27" ht="45" customHeight="1" x14ac:dyDescent="0.2">
      <c r="A114" s="27"/>
      <c r="B114" s="27" t="s">
        <v>25</v>
      </c>
      <c r="C114" s="28" t="s">
        <v>19</v>
      </c>
      <c r="D114" s="7" t="s">
        <v>26</v>
      </c>
      <c r="E114" s="6"/>
      <c r="F114" s="6"/>
      <c r="G114" s="28"/>
      <c r="H114" s="30" t="s">
        <v>197</v>
      </c>
      <c r="I114" s="5">
        <v>1</v>
      </c>
      <c r="J114" s="4"/>
      <c r="K114" s="31">
        <f>ROUND(K125,2)</f>
        <v>0</v>
      </c>
      <c r="L114" s="29" t="s">
        <v>249</v>
      </c>
      <c r="M114" s="28"/>
      <c r="N114" s="28"/>
      <c r="O114" s="28"/>
      <c r="P114" s="28"/>
      <c r="Q114" s="28"/>
      <c r="R114" s="28"/>
      <c r="S114" s="28"/>
      <c r="T114" s="28"/>
      <c r="U114" s="28"/>
      <c r="V114" s="28"/>
      <c r="W114" s="28"/>
      <c r="X114" s="28"/>
      <c r="Y114" s="28"/>
      <c r="Z114" s="28"/>
      <c r="AA114" s="28"/>
    </row>
    <row r="115" spans="1:27" x14ac:dyDescent="0.2">
      <c r="B115" s="23" t="s">
        <v>199</v>
      </c>
    </row>
    <row r="116" spans="1:27" x14ac:dyDescent="0.2">
      <c r="B116" t="s">
        <v>233</v>
      </c>
      <c r="C116" t="s">
        <v>183</v>
      </c>
      <c r="D116" t="s">
        <v>234</v>
      </c>
      <c r="E116" s="32">
        <v>0.125</v>
      </c>
      <c r="F116" t="s">
        <v>202</v>
      </c>
      <c r="G116" t="s">
        <v>203</v>
      </c>
      <c r="H116" s="33"/>
      <c r="I116" t="s">
        <v>204</v>
      </c>
      <c r="J116" s="34">
        <f>ROUND(E116/I114* H116,5)</f>
        <v>0</v>
      </c>
      <c r="K116" s="35"/>
    </row>
    <row r="117" spans="1:27" x14ac:dyDescent="0.2">
      <c r="B117" t="s">
        <v>247</v>
      </c>
      <c r="C117" t="s">
        <v>183</v>
      </c>
      <c r="D117" t="s">
        <v>248</v>
      </c>
      <c r="E117" s="32">
        <v>0.125</v>
      </c>
      <c r="F117" t="s">
        <v>202</v>
      </c>
      <c r="G117" t="s">
        <v>203</v>
      </c>
      <c r="H117" s="33"/>
      <c r="I117" t="s">
        <v>204</v>
      </c>
      <c r="J117" s="34">
        <f>ROUND(E117/I114* H117,5)</f>
        <v>0</v>
      </c>
      <c r="K117" s="35"/>
    </row>
    <row r="118" spans="1:27" x14ac:dyDescent="0.2">
      <c r="D118" s="36" t="s">
        <v>205</v>
      </c>
      <c r="E118" s="35"/>
      <c r="H118" s="35"/>
      <c r="K118" s="33">
        <f>SUM(J116:J117)</f>
        <v>0</v>
      </c>
    </row>
    <row r="119" spans="1:27" x14ac:dyDescent="0.2">
      <c r="B119" s="23" t="s">
        <v>206</v>
      </c>
      <c r="E119" s="35"/>
      <c r="H119" s="35"/>
      <c r="K119" s="35"/>
    </row>
    <row r="120" spans="1:27" x14ac:dyDescent="0.2">
      <c r="B120" t="s">
        <v>250</v>
      </c>
      <c r="C120" t="s">
        <v>183</v>
      </c>
      <c r="D120" t="s">
        <v>251</v>
      </c>
      <c r="E120" s="32">
        <v>0.125</v>
      </c>
      <c r="F120" t="s">
        <v>202</v>
      </c>
      <c r="G120" t="s">
        <v>203</v>
      </c>
      <c r="H120" s="33"/>
      <c r="I120" t="s">
        <v>204</v>
      </c>
      <c r="J120" s="34">
        <f>ROUND(E120/I114* H120,5)</f>
        <v>0</v>
      </c>
      <c r="K120" s="35"/>
    </row>
    <row r="121" spans="1:27" x14ac:dyDescent="0.2">
      <c r="D121" s="36" t="s">
        <v>209</v>
      </c>
      <c r="E121" s="35"/>
      <c r="H121" s="35"/>
      <c r="K121" s="33">
        <f>SUM(J120:J120)</f>
        <v>0</v>
      </c>
    </row>
    <row r="122" spans="1:27" x14ac:dyDescent="0.2">
      <c r="E122" s="35"/>
      <c r="H122" s="35"/>
      <c r="K122" s="35"/>
    </row>
    <row r="123" spans="1:27" x14ac:dyDescent="0.2">
      <c r="D123" s="36" t="s">
        <v>214</v>
      </c>
      <c r="E123" s="35"/>
      <c r="H123" s="35">
        <v>1.5</v>
      </c>
      <c r="I123" t="s">
        <v>215</v>
      </c>
      <c r="J123">
        <f>ROUND(H123/100*K118,5)</f>
        <v>0</v>
      </c>
      <c r="K123" s="35"/>
    </row>
    <row r="124" spans="1:27" x14ac:dyDescent="0.2">
      <c r="D124" s="36" t="s">
        <v>216</v>
      </c>
      <c r="E124" s="35"/>
      <c r="H124" s="35"/>
      <c r="K124" s="37">
        <f>SUM(J115:J123)</f>
        <v>0</v>
      </c>
    </row>
    <row r="125" spans="1:27" x14ac:dyDescent="0.2">
      <c r="D125" s="36" t="s">
        <v>217</v>
      </c>
      <c r="E125" s="35"/>
      <c r="H125" s="35"/>
      <c r="K125" s="37">
        <f>SUM(K124:K124)</f>
        <v>0</v>
      </c>
    </row>
    <row r="127" spans="1:27" ht="45" customHeight="1" x14ac:dyDescent="0.2">
      <c r="A127" s="27"/>
      <c r="B127" s="27" t="s">
        <v>46</v>
      </c>
      <c r="C127" s="28" t="s">
        <v>39</v>
      </c>
      <c r="D127" s="7" t="s">
        <v>47</v>
      </c>
      <c r="E127" s="6"/>
      <c r="F127" s="6"/>
      <c r="G127" s="28"/>
      <c r="H127" s="30" t="s">
        <v>197</v>
      </c>
      <c r="I127" s="5">
        <v>1</v>
      </c>
      <c r="J127" s="4"/>
      <c r="K127" s="31">
        <f>ROUND(K138,2)</f>
        <v>0</v>
      </c>
      <c r="L127" s="29" t="s">
        <v>252</v>
      </c>
      <c r="M127" s="28"/>
      <c r="N127" s="28"/>
      <c r="O127" s="28"/>
      <c r="P127" s="28"/>
      <c r="Q127" s="28"/>
      <c r="R127" s="28"/>
      <c r="S127" s="28"/>
      <c r="T127" s="28"/>
      <c r="U127" s="28"/>
      <c r="V127" s="28"/>
      <c r="W127" s="28"/>
      <c r="X127" s="28"/>
      <c r="Y127" s="28"/>
      <c r="Z127" s="28"/>
      <c r="AA127" s="28"/>
    </row>
    <row r="128" spans="1:27" x14ac:dyDescent="0.2">
      <c r="B128" s="23" t="s">
        <v>199</v>
      </c>
    </row>
    <row r="129" spans="1:27" x14ac:dyDescent="0.2">
      <c r="B129" t="s">
        <v>221</v>
      </c>
      <c r="C129" t="s">
        <v>183</v>
      </c>
      <c r="D129" t="s">
        <v>222</v>
      </c>
      <c r="E129" s="32">
        <v>0.32174999999999998</v>
      </c>
      <c r="F129" t="s">
        <v>202</v>
      </c>
      <c r="G129" t="s">
        <v>203</v>
      </c>
      <c r="H129" s="33"/>
      <c r="I129" t="s">
        <v>204</v>
      </c>
      <c r="J129" s="34">
        <f>ROUND(E129/I127* H129,5)</f>
        <v>0</v>
      </c>
      <c r="K129" s="35"/>
    </row>
    <row r="130" spans="1:27" x14ac:dyDescent="0.2">
      <c r="B130" t="s">
        <v>219</v>
      </c>
      <c r="C130" t="s">
        <v>183</v>
      </c>
      <c r="D130" t="s">
        <v>220</v>
      </c>
      <c r="E130" s="32">
        <v>8.0439999999999998E-2</v>
      </c>
      <c r="F130" t="s">
        <v>202</v>
      </c>
      <c r="G130" t="s">
        <v>203</v>
      </c>
      <c r="H130" s="33"/>
      <c r="I130" t="s">
        <v>204</v>
      </c>
      <c r="J130" s="34">
        <f>ROUND(E130/I127* H130,5)</f>
        <v>0</v>
      </c>
      <c r="K130" s="35"/>
    </row>
    <row r="131" spans="1:27" x14ac:dyDescent="0.2">
      <c r="D131" s="36" t="s">
        <v>205</v>
      </c>
      <c r="E131" s="35"/>
      <c r="H131" s="35"/>
      <c r="K131" s="33">
        <f>SUM(J129:J130)</f>
        <v>0</v>
      </c>
    </row>
    <row r="132" spans="1:27" x14ac:dyDescent="0.2">
      <c r="B132" s="23" t="s">
        <v>206</v>
      </c>
      <c r="E132" s="35"/>
      <c r="H132" s="35"/>
      <c r="K132" s="35"/>
    </row>
    <row r="133" spans="1:27" x14ac:dyDescent="0.2">
      <c r="B133" t="s">
        <v>223</v>
      </c>
      <c r="C133" t="s">
        <v>183</v>
      </c>
      <c r="D133" t="s">
        <v>224</v>
      </c>
      <c r="E133" s="32">
        <v>0.32174999999999998</v>
      </c>
      <c r="F133" t="s">
        <v>202</v>
      </c>
      <c r="G133" t="s">
        <v>203</v>
      </c>
      <c r="H133" s="33"/>
      <c r="I133" t="s">
        <v>204</v>
      </c>
      <c r="J133" s="34">
        <f>ROUND(E133/I127* H133,5)</f>
        <v>0</v>
      </c>
      <c r="K133" s="35"/>
    </row>
    <row r="134" spans="1:27" x14ac:dyDescent="0.2">
      <c r="D134" s="36" t="s">
        <v>209</v>
      </c>
      <c r="E134" s="35"/>
      <c r="H134" s="35"/>
      <c r="K134" s="33">
        <f>SUM(J133:J133)</f>
        <v>0</v>
      </c>
    </row>
    <row r="135" spans="1:27" x14ac:dyDescent="0.2">
      <c r="E135" s="35"/>
      <c r="H135" s="35"/>
      <c r="K135" s="35"/>
    </row>
    <row r="136" spans="1:27" x14ac:dyDescent="0.2">
      <c r="D136" s="36" t="s">
        <v>214</v>
      </c>
      <c r="E136" s="35"/>
      <c r="H136" s="35">
        <v>1.5</v>
      </c>
      <c r="I136" t="s">
        <v>215</v>
      </c>
      <c r="J136">
        <f>ROUND(H136/100*K131,5)</f>
        <v>0</v>
      </c>
      <c r="K136" s="35"/>
    </row>
    <row r="137" spans="1:27" x14ac:dyDescent="0.2">
      <c r="D137" s="36" t="s">
        <v>216</v>
      </c>
      <c r="E137" s="35"/>
      <c r="H137" s="35"/>
      <c r="K137" s="37">
        <f>SUM(J128:J136)</f>
        <v>0</v>
      </c>
    </row>
    <row r="138" spans="1:27" x14ac:dyDescent="0.2">
      <c r="D138" s="36" t="s">
        <v>217</v>
      </c>
      <c r="E138" s="35"/>
      <c r="H138" s="35"/>
      <c r="K138" s="37">
        <f>SUM(K137:K137)</f>
        <v>0</v>
      </c>
    </row>
    <row r="140" spans="1:27" ht="45" customHeight="1" x14ac:dyDescent="0.2">
      <c r="A140" s="27"/>
      <c r="B140" s="27" t="s">
        <v>48</v>
      </c>
      <c r="C140" s="28" t="s">
        <v>32</v>
      </c>
      <c r="D140" s="7" t="s">
        <v>49</v>
      </c>
      <c r="E140" s="6"/>
      <c r="F140" s="6"/>
      <c r="G140" s="28"/>
      <c r="H140" s="30" t="s">
        <v>197</v>
      </c>
      <c r="I140" s="5">
        <v>1</v>
      </c>
      <c r="J140" s="4"/>
      <c r="K140" s="31">
        <f>ROUND(K151,2)</f>
        <v>0</v>
      </c>
      <c r="L140" s="29" t="s">
        <v>253</v>
      </c>
      <c r="M140" s="28"/>
      <c r="N140" s="28"/>
      <c r="O140" s="28"/>
      <c r="P140" s="28"/>
      <c r="Q140" s="28"/>
      <c r="R140" s="28"/>
      <c r="S140" s="28"/>
      <c r="T140" s="28"/>
      <c r="U140" s="28"/>
      <c r="V140" s="28"/>
      <c r="W140" s="28"/>
      <c r="X140" s="28"/>
      <c r="Y140" s="28"/>
      <c r="Z140" s="28"/>
      <c r="AA140" s="28"/>
    </row>
    <row r="141" spans="1:27" x14ac:dyDescent="0.2">
      <c r="B141" s="23" t="s">
        <v>199</v>
      </c>
    </row>
    <row r="142" spans="1:27" x14ac:dyDescent="0.2">
      <c r="B142" t="s">
        <v>233</v>
      </c>
      <c r="C142" t="s">
        <v>183</v>
      </c>
      <c r="D142" t="s">
        <v>234</v>
      </c>
      <c r="E142" s="32">
        <v>0.11</v>
      </c>
      <c r="F142" t="s">
        <v>202</v>
      </c>
      <c r="G142" t="s">
        <v>203</v>
      </c>
      <c r="H142" s="33"/>
      <c r="I142" t="s">
        <v>204</v>
      </c>
      <c r="J142" s="34">
        <f>ROUND(E142/I140* H142,5)</f>
        <v>0</v>
      </c>
      <c r="K142" s="35"/>
    </row>
    <row r="143" spans="1:27" x14ac:dyDescent="0.2">
      <c r="B143" t="s">
        <v>221</v>
      </c>
      <c r="C143" t="s">
        <v>183</v>
      </c>
      <c r="D143" t="s">
        <v>222</v>
      </c>
      <c r="E143" s="32">
        <v>6.5000000000000002E-2</v>
      </c>
      <c r="F143" t="s">
        <v>202</v>
      </c>
      <c r="G143" t="s">
        <v>203</v>
      </c>
      <c r="H143" s="33"/>
      <c r="I143" t="s">
        <v>204</v>
      </c>
      <c r="J143" s="34">
        <f>ROUND(E143/I140* H143,5)</f>
        <v>0</v>
      </c>
      <c r="K143" s="35"/>
    </row>
    <row r="144" spans="1:27" x14ac:dyDescent="0.2">
      <c r="D144" s="36" t="s">
        <v>205</v>
      </c>
      <c r="E144" s="35"/>
      <c r="H144" s="35"/>
      <c r="K144" s="33">
        <f>SUM(J142:J143)</f>
        <v>0</v>
      </c>
    </row>
    <row r="145" spans="1:27" x14ac:dyDescent="0.2">
      <c r="B145" s="23" t="s">
        <v>206</v>
      </c>
      <c r="E145" s="35"/>
      <c r="H145" s="35"/>
      <c r="K145" s="35"/>
    </row>
    <row r="146" spans="1:27" x14ac:dyDescent="0.2">
      <c r="B146" t="s">
        <v>254</v>
      </c>
      <c r="C146" t="s">
        <v>183</v>
      </c>
      <c r="D146" t="s">
        <v>255</v>
      </c>
      <c r="E146" s="32">
        <v>0.11</v>
      </c>
      <c r="F146" t="s">
        <v>202</v>
      </c>
      <c r="G146" t="s">
        <v>203</v>
      </c>
      <c r="H146" s="33"/>
      <c r="I146" t="s">
        <v>204</v>
      </c>
      <c r="J146" s="34">
        <f>ROUND(E146/I140* H146,5)</f>
        <v>0</v>
      </c>
      <c r="K146" s="35"/>
    </row>
    <row r="147" spans="1:27" x14ac:dyDescent="0.2">
      <c r="D147" s="36" t="s">
        <v>209</v>
      </c>
      <c r="E147" s="35"/>
      <c r="H147" s="35"/>
      <c r="K147" s="33">
        <f>SUM(J146:J146)</f>
        <v>0</v>
      </c>
    </row>
    <row r="148" spans="1:27" x14ac:dyDescent="0.2">
      <c r="E148" s="35"/>
      <c r="H148" s="35"/>
      <c r="K148" s="35"/>
    </row>
    <row r="149" spans="1:27" x14ac:dyDescent="0.2">
      <c r="D149" s="36" t="s">
        <v>214</v>
      </c>
      <c r="E149" s="35"/>
      <c r="H149" s="35">
        <v>1.5</v>
      </c>
      <c r="I149" t="s">
        <v>215</v>
      </c>
      <c r="J149">
        <f>ROUND(H149/100*K144,5)</f>
        <v>0</v>
      </c>
      <c r="K149" s="35"/>
    </row>
    <row r="150" spans="1:27" x14ac:dyDescent="0.2">
      <c r="D150" s="36" t="s">
        <v>216</v>
      </c>
      <c r="E150" s="35"/>
      <c r="H150" s="35"/>
      <c r="K150" s="37">
        <f>SUM(J141:J149)</f>
        <v>0</v>
      </c>
    </row>
    <row r="151" spans="1:27" x14ac:dyDescent="0.2">
      <c r="D151" s="36" t="s">
        <v>217</v>
      </c>
      <c r="E151" s="35"/>
      <c r="H151" s="35"/>
      <c r="K151" s="37">
        <f>SUM(K150:K150)</f>
        <v>0</v>
      </c>
    </row>
    <row r="153" spans="1:27" ht="45" customHeight="1" x14ac:dyDescent="0.2">
      <c r="A153" s="27"/>
      <c r="B153" s="27" t="s">
        <v>144</v>
      </c>
      <c r="C153" s="28" t="s">
        <v>32</v>
      </c>
      <c r="D153" s="7" t="s">
        <v>145</v>
      </c>
      <c r="E153" s="6"/>
      <c r="F153" s="6"/>
      <c r="G153" s="28"/>
      <c r="H153" s="30" t="s">
        <v>197</v>
      </c>
      <c r="I153" s="5">
        <v>1</v>
      </c>
      <c r="J153" s="4"/>
      <c r="K153" s="31">
        <f>ROUND(K165,2)</f>
        <v>0</v>
      </c>
      <c r="L153" s="29" t="s">
        <v>256</v>
      </c>
      <c r="M153" s="28"/>
      <c r="N153" s="28"/>
      <c r="O153" s="28"/>
      <c r="P153" s="28"/>
      <c r="Q153" s="28"/>
      <c r="R153" s="28"/>
      <c r="S153" s="28"/>
      <c r="T153" s="28"/>
      <c r="U153" s="28"/>
      <c r="V153" s="28"/>
      <c r="W153" s="28"/>
      <c r="X153" s="28"/>
      <c r="Y153" s="28"/>
      <c r="Z153" s="28"/>
      <c r="AA153" s="28"/>
    </row>
    <row r="154" spans="1:27" x14ac:dyDescent="0.2">
      <c r="B154" s="23" t="s">
        <v>199</v>
      </c>
    </row>
    <row r="155" spans="1:27" x14ac:dyDescent="0.2">
      <c r="B155" t="s">
        <v>221</v>
      </c>
      <c r="C155" t="s">
        <v>183</v>
      </c>
      <c r="D155" t="s">
        <v>222</v>
      </c>
      <c r="E155" s="32">
        <v>0.01</v>
      </c>
      <c r="F155" t="s">
        <v>202</v>
      </c>
      <c r="G155" t="s">
        <v>203</v>
      </c>
      <c r="H155" s="33"/>
      <c r="I155" t="s">
        <v>204</v>
      </c>
      <c r="J155" s="34">
        <f>ROUND(E155/I153* H155,5)</f>
        <v>0</v>
      </c>
      <c r="K155" s="35"/>
    </row>
    <row r="156" spans="1:27" x14ac:dyDescent="0.2">
      <c r="B156" t="s">
        <v>219</v>
      </c>
      <c r="C156" t="s">
        <v>183</v>
      </c>
      <c r="D156" t="s">
        <v>220</v>
      </c>
      <c r="E156" s="32">
        <v>2.5000000000000001E-3</v>
      </c>
      <c r="F156" t="s">
        <v>202</v>
      </c>
      <c r="G156" t="s">
        <v>203</v>
      </c>
      <c r="H156" s="33"/>
      <c r="I156" t="s">
        <v>204</v>
      </c>
      <c r="J156" s="34">
        <f>ROUND(E156/I153* H156,5)</f>
        <v>0</v>
      </c>
      <c r="K156" s="35"/>
    </row>
    <row r="157" spans="1:27" x14ac:dyDescent="0.2">
      <c r="D157" s="36" t="s">
        <v>205</v>
      </c>
      <c r="E157" s="35"/>
      <c r="H157" s="35"/>
      <c r="K157" s="33">
        <f>SUM(J155:J156)</f>
        <v>0</v>
      </c>
    </row>
    <row r="158" spans="1:27" x14ac:dyDescent="0.2">
      <c r="B158" s="23" t="s">
        <v>206</v>
      </c>
      <c r="E158" s="35"/>
      <c r="H158" s="35"/>
      <c r="K158" s="35"/>
    </row>
    <row r="159" spans="1:27" x14ac:dyDescent="0.2">
      <c r="B159" t="s">
        <v>223</v>
      </c>
      <c r="C159" t="s">
        <v>183</v>
      </c>
      <c r="D159" t="s">
        <v>224</v>
      </c>
      <c r="E159" s="32">
        <v>0.01</v>
      </c>
      <c r="F159" t="s">
        <v>202</v>
      </c>
      <c r="G159" t="s">
        <v>203</v>
      </c>
      <c r="H159" s="33"/>
      <c r="I159" t="s">
        <v>204</v>
      </c>
      <c r="J159" s="34">
        <f>ROUND(E159/I153* H159,5)</f>
        <v>0</v>
      </c>
      <c r="K159" s="35"/>
    </row>
    <row r="160" spans="1:27" x14ac:dyDescent="0.2">
      <c r="B160" t="s">
        <v>257</v>
      </c>
      <c r="C160" t="s">
        <v>183</v>
      </c>
      <c r="D160" t="s">
        <v>258</v>
      </c>
      <c r="E160" s="32">
        <v>0.01</v>
      </c>
      <c r="F160" t="s">
        <v>202</v>
      </c>
      <c r="G160" t="s">
        <v>203</v>
      </c>
      <c r="H160" s="33"/>
      <c r="I160" t="s">
        <v>204</v>
      </c>
      <c r="J160" s="34">
        <f>ROUND(E160/I153* H160,5)</f>
        <v>0</v>
      </c>
      <c r="K160" s="35"/>
    </row>
    <row r="161" spans="1:27" x14ac:dyDescent="0.2">
      <c r="D161" s="36" t="s">
        <v>209</v>
      </c>
      <c r="E161" s="35"/>
      <c r="H161" s="35"/>
      <c r="K161" s="33">
        <f>SUM(J159:J160)</f>
        <v>0</v>
      </c>
    </row>
    <row r="162" spans="1:27" x14ac:dyDescent="0.2">
      <c r="E162" s="35"/>
      <c r="H162" s="35"/>
      <c r="K162" s="35"/>
    </row>
    <row r="163" spans="1:27" x14ac:dyDescent="0.2">
      <c r="D163" s="36" t="s">
        <v>214</v>
      </c>
      <c r="E163" s="35"/>
      <c r="H163" s="35">
        <v>1.5</v>
      </c>
      <c r="I163" t="s">
        <v>215</v>
      </c>
      <c r="J163">
        <f>ROUND(H163/100*K157,5)</f>
        <v>0</v>
      </c>
      <c r="K163" s="35"/>
    </row>
    <row r="164" spans="1:27" x14ac:dyDescent="0.2">
      <c r="D164" s="36" t="s">
        <v>216</v>
      </c>
      <c r="E164" s="35"/>
      <c r="H164" s="35"/>
      <c r="K164" s="37">
        <f>SUM(J154:J163)</f>
        <v>0</v>
      </c>
    </row>
    <row r="165" spans="1:27" x14ac:dyDescent="0.2">
      <c r="D165" s="36" t="s">
        <v>217</v>
      </c>
      <c r="E165" s="35"/>
      <c r="H165" s="35"/>
      <c r="K165" s="37">
        <f>SUM(K164:K164)</f>
        <v>0</v>
      </c>
    </row>
    <row r="167" spans="1:27" ht="45" customHeight="1" x14ac:dyDescent="0.2">
      <c r="A167" s="27"/>
      <c r="B167" s="27" t="s">
        <v>54</v>
      </c>
      <c r="C167" s="28" t="s">
        <v>39</v>
      </c>
      <c r="D167" s="7" t="s">
        <v>55</v>
      </c>
      <c r="E167" s="6"/>
      <c r="F167" s="6"/>
      <c r="G167" s="28"/>
      <c r="H167" s="30" t="s">
        <v>197</v>
      </c>
      <c r="I167" s="5">
        <v>1</v>
      </c>
      <c r="J167" s="4"/>
      <c r="K167" s="31">
        <f>ROUND(K179,2)</f>
        <v>0</v>
      </c>
      <c r="L167" s="29" t="s">
        <v>259</v>
      </c>
      <c r="M167" s="28"/>
      <c r="N167" s="28"/>
      <c r="O167" s="28"/>
      <c r="P167" s="28"/>
      <c r="Q167" s="28"/>
      <c r="R167" s="28"/>
      <c r="S167" s="28"/>
      <c r="T167" s="28"/>
      <c r="U167" s="28"/>
      <c r="V167" s="28"/>
      <c r="W167" s="28"/>
      <c r="X167" s="28"/>
      <c r="Y167" s="28"/>
      <c r="Z167" s="28"/>
      <c r="AA167" s="28"/>
    </row>
    <row r="168" spans="1:27" x14ac:dyDescent="0.2">
      <c r="B168" s="23" t="s">
        <v>199</v>
      </c>
    </row>
    <row r="169" spans="1:27" x14ac:dyDescent="0.2">
      <c r="B169" t="s">
        <v>233</v>
      </c>
      <c r="C169" t="s">
        <v>183</v>
      </c>
      <c r="D169" t="s">
        <v>234</v>
      </c>
      <c r="E169" s="32">
        <v>1.1261300000000001</v>
      </c>
      <c r="F169" t="s">
        <v>202</v>
      </c>
      <c r="G169" t="s">
        <v>203</v>
      </c>
      <c r="H169" s="33"/>
      <c r="I169" t="s">
        <v>204</v>
      </c>
      <c r="J169" s="34">
        <f>ROUND(E169/I167* H169,5)</f>
        <v>0</v>
      </c>
      <c r="K169" s="35"/>
    </row>
    <row r="170" spans="1:27" x14ac:dyDescent="0.2">
      <c r="B170" t="s">
        <v>219</v>
      </c>
      <c r="C170" t="s">
        <v>183</v>
      </c>
      <c r="D170" t="s">
        <v>220</v>
      </c>
      <c r="E170" s="32">
        <v>0.11261</v>
      </c>
      <c r="F170" t="s">
        <v>202</v>
      </c>
      <c r="G170" t="s">
        <v>203</v>
      </c>
      <c r="H170" s="33"/>
      <c r="I170" t="s">
        <v>204</v>
      </c>
      <c r="J170" s="34">
        <f>ROUND(E170/I167* H170,5)</f>
        <v>0</v>
      </c>
      <c r="K170" s="35"/>
    </row>
    <row r="171" spans="1:27" x14ac:dyDescent="0.2">
      <c r="D171" s="36" t="s">
        <v>205</v>
      </c>
      <c r="E171" s="35"/>
      <c r="H171" s="35"/>
      <c r="K171" s="33">
        <f>SUM(J169:J170)</f>
        <v>0</v>
      </c>
    </row>
    <row r="172" spans="1:27" x14ac:dyDescent="0.2">
      <c r="B172" s="23" t="s">
        <v>206</v>
      </c>
      <c r="E172" s="35"/>
      <c r="H172" s="35"/>
      <c r="K172" s="35"/>
    </row>
    <row r="173" spans="1:27" x14ac:dyDescent="0.2">
      <c r="B173" t="s">
        <v>260</v>
      </c>
      <c r="C173" t="s">
        <v>183</v>
      </c>
      <c r="D173" t="s">
        <v>261</v>
      </c>
      <c r="E173" s="32">
        <v>1.1261300000000001</v>
      </c>
      <c r="F173" t="s">
        <v>202</v>
      </c>
      <c r="G173" t="s">
        <v>203</v>
      </c>
      <c r="H173" s="33"/>
      <c r="I173" t="s">
        <v>204</v>
      </c>
      <c r="J173" s="34">
        <f>ROUND(E173/I167* H173,5)</f>
        <v>0</v>
      </c>
      <c r="K173" s="35"/>
    </row>
    <row r="174" spans="1:27" x14ac:dyDescent="0.2">
      <c r="B174" t="s">
        <v>235</v>
      </c>
      <c r="C174" t="s">
        <v>183</v>
      </c>
      <c r="D174" t="s">
        <v>236</v>
      </c>
      <c r="E174" s="32">
        <v>0.27251999999999998</v>
      </c>
      <c r="F174" t="s">
        <v>202</v>
      </c>
      <c r="G174" t="s">
        <v>203</v>
      </c>
      <c r="H174" s="33"/>
      <c r="I174" t="s">
        <v>204</v>
      </c>
      <c r="J174" s="34">
        <f>ROUND(E174/I167* H174,5)</f>
        <v>0</v>
      </c>
      <c r="K174" s="35"/>
    </row>
    <row r="175" spans="1:27" x14ac:dyDescent="0.2">
      <c r="D175" s="36" t="s">
        <v>209</v>
      </c>
      <c r="E175" s="35"/>
      <c r="H175" s="35"/>
      <c r="K175" s="33">
        <f>SUM(J173:J174)</f>
        <v>0</v>
      </c>
    </row>
    <row r="176" spans="1:27" x14ac:dyDescent="0.2">
      <c r="E176" s="35"/>
      <c r="H176" s="35"/>
      <c r="K176" s="35"/>
    </row>
    <row r="177" spans="1:27" x14ac:dyDescent="0.2">
      <c r="D177" s="36" t="s">
        <v>214</v>
      </c>
      <c r="E177" s="35"/>
      <c r="H177" s="35">
        <v>1.5</v>
      </c>
      <c r="I177" t="s">
        <v>215</v>
      </c>
      <c r="J177">
        <f>ROUND(H177/100*K171,5)</f>
        <v>0</v>
      </c>
      <c r="K177" s="35"/>
    </row>
    <row r="178" spans="1:27" x14ac:dyDescent="0.2">
      <c r="D178" s="36" t="s">
        <v>216</v>
      </c>
      <c r="E178" s="35"/>
      <c r="H178" s="35"/>
      <c r="K178" s="37">
        <f>SUM(J168:J177)</f>
        <v>0</v>
      </c>
    </row>
    <row r="179" spans="1:27" x14ac:dyDescent="0.2">
      <c r="D179" s="36" t="s">
        <v>217</v>
      </c>
      <c r="E179" s="35"/>
      <c r="H179" s="35"/>
      <c r="K179" s="37">
        <f>SUM(K178:K178)</f>
        <v>0</v>
      </c>
    </row>
    <row r="181" spans="1:27" ht="45" customHeight="1" x14ac:dyDescent="0.2">
      <c r="A181" s="27"/>
      <c r="B181" s="27" t="s">
        <v>50</v>
      </c>
      <c r="C181" s="28" t="s">
        <v>39</v>
      </c>
      <c r="D181" s="7" t="s">
        <v>51</v>
      </c>
      <c r="E181" s="6"/>
      <c r="F181" s="6"/>
      <c r="G181" s="28"/>
      <c r="H181" s="30" t="s">
        <v>197</v>
      </c>
      <c r="I181" s="5">
        <v>1</v>
      </c>
      <c r="J181" s="4"/>
      <c r="K181" s="31">
        <f>ROUND(K196,2)</f>
        <v>0</v>
      </c>
      <c r="L181" s="29" t="s">
        <v>262</v>
      </c>
      <c r="M181" s="28"/>
      <c r="N181" s="28"/>
      <c r="O181" s="28"/>
      <c r="P181" s="28"/>
      <c r="Q181" s="28"/>
      <c r="R181" s="28"/>
      <c r="S181" s="28"/>
      <c r="T181" s="28"/>
      <c r="U181" s="28"/>
      <c r="V181" s="28"/>
      <c r="W181" s="28"/>
      <c r="X181" s="28"/>
      <c r="Y181" s="28"/>
      <c r="Z181" s="28"/>
      <c r="AA181" s="28"/>
    </row>
    <row r="182" spans="1:27" x14ac:dyDescent="0.2">
      <c r="B182" s="23" t="s">
        <v>199</v>
      </c>
    </row>
    <row r="183" spans="1:27" x14ac:dyDescent="0.2">
      <c r="B183" t="s">
        <v>233</v>
      </c>
      <c r="C183" t="s">
        <v>183</v>
      </c>
      <c r="D183" t="s">
        <v>234</v>
      </c>
      <c r="E183" s="32">
        <v>0.40540999999999999</v>
      </c>
      <c r="F183" t="s">
        <v>202</v>
      </c>
      <c r="G183" t="s">
        <v>203</v>
      </c>
      <c r="H183" s="33"/>
      <c r="I183" t="s">
        <v>204</v>
      </c>
      <c r="J183" s="34">
        <f>ROUND(E183/I181* H183,5)</f>
        <v>0</v>
      </c>
      <c r="K183" s="35"/>
    </row>
    <row r="184" spans="1:27" x14ac:dyDescent="0.2">
      <c r="B184" t="s">
        <v>219</v>
      </c>
      <c r="C184" t="s">
        <v>183</v>
      </c>
      <c r="D184" t="s">
        <v>220</v>
      </c>
      <c r="E184" s="32">
        <v>4.054E-2</v>
      </c>
      <c r="F184" t="s">
        <v>202</v>
      </c>
      <c r="G184" t="s">
        <v>203</v>
      </c>
      <c r="H184" s="33"/>
      <c r="I184" t="s">
        <v>204</v>
      </c>
      <c r="J184" s="34">
        <f>ROUND(E184/I181* H184,5)</f>
        <v>0</v>
      </c>
      <c r="K184" s="35"/>
    </row>
    <row r="185" spans="1:27" x14ac:dyDescent="0.2">
      <c r="D185" s="36" t="s">
        <v>205</v>
      </c>
      <c r="E185" s="35"/>
      <c r="H185" s="35"/>
      <c r="K185" s="33">
        <f>SUM(J183:J184)</f>
        <v>0</v>
      </c>
    </row>
    <row r="186" spans="1:27" x14ac:dyDescent="0.2">
      <c r="B186" s="23" t="s">
        <v>206</v>
      </c>
      <c r="E186" s="35"/>
      <c r="H186" s="35"/>
      <c r="K186" s="35"/>
    </row>
    <row r="187" spans="1:27" x14ac:dyDescent="0.2">
      <c r="B187" t="s">
        <v>263</v>
      </c>
      <c r="C187" t="s">
        <v>183</v>
      </c>
      <c r="D187" t="s">
        <v>264</v>
      </c>
      <c r="E187" s="32">
        <v>0.40540999999999999</v>
      </c>
      <c r="F187" t="s">
        <v>202</v>
      </c>
      <c r="G187" t="s">
        <v>203</v>
      </c>
      <c r="H187" s="33"/>
      <c r="I187" t="s">
        <v>204</v>
      </c>
      <c r="J187" s="34">
        <f>ROUND(E187/I181* H187,5)</f>
        <v>0</v>
      </c>
      <c r="K187" s="35"/>
    </row>
    <row r="188" spans="1:27" x14ac:dyDescent="0.2">
      <c r="B188" t="s">
        <v>235</v>
      </c>
      <c r="C188" t="s">
        <v>183</v>
      </c>
      <c r="D188" t="s">
        <v>236</v>
      </c>
      <c r="E188" s="32">
        <v>0.27251999999999998</v>
      </c>
      <c r="F188" t="s">
        <v>202</v>
      </c>
      <c r="G188" t="s">
        <v>203</v>
      </c>
      <c r="H188" s="33"/>
      <c r="I188" t="s">
        <v>204</v>
      </c>
      <c r="J188" s="34">
        <f>ROUND(E188/I181* H188,5)</f>
        <v>0</v>
      </c>
      <c r="K188" s="35"/>
    </row>
    <row r="189" spans="1:27" x14ac:dyDescent="0.2">
      <c r="D189" s="36" t="s">
        <v>209</v>
      </c>
      <c r="E189" s="35"/>
      <c r="H189" s="35"/>
      <c r="K189" s="33">
        <f>SUM(J187:J188)</f>
        <v>0</v>
      </c>
    </row>
    <row r="190" spans="1:27" x14ac:dyDescent="0.2">
      <c r="B190" s="23" t="s">
        <v>210</v>
      </c>
      <c r="E190" s="35"/>
      <c r="H190" s="35"/>
      <c r="K190" s="35"/>
    </row>
    <row r="191" spans="1:27" x14ac:dyDescent="0.2">
      <c r="B191" t="s">
        <v>265</v>
      </c>
      <c r="C191" t="s">
        <v>39</v>
      </c>
      <c r="D191" t="s">
        <v>266</v>
      </c>
      <c r="E191" s="32">
        <v>1.1499999999999999</v>
      </c>
      <c r="G191" t="s">
        <v>203</v>
      </c>
      <c r="H191" s="33"/>
      <c r="I191" t="s">
        <v>204</v>
      </c>
      <c r="J191" s="34">
        <f>ROUND(E191* H191,5)</f>
        <v>0</v>
      </c>
      <c r="K191" s="35"/>
    </row>
    <row r="192" spans="1:27" x14ac:dyDescent="0.2">
      <c r="D192" s="36" t="s">
        <v>213</v>
      </c>
      <c r="E192" s="35"/>
      <c r="H192" s="35"/>
      <c r="K192" s="33">
        <f>SUM(J191:J191)</f>
        <v>0</v>
      </c>
    </row>
    <row r="193" spans="1:27" x14ac:dyDescent="0.2">
      <c r="E193" s="35"/>
      <c r="H193" s="35"/>
      <c r="K193" s="35"/>
    </row>
    <row r="194" spans="1:27" x14ac:dyDescent="0.2">
      <c r="D194" s="36" t="s">
        <v>214</v>
      </c>
      <c r="E194" s="35"/>
      <c r="H194" s="35">
        <v>1.5</v>
      </c>
      <c r="I194" t="s">
        <v>215</v>
      </c>
      <c r="J194">
        <f>ROUND(H194/100*K185,5)</f>
        <v>0</v>
      </c>
      <c r="K194" s="35"/>
    </row>
    <row r="195" spans="1:27" x14ac:dyDescent="0.2">
      <c r="D195" s="36" t="s">
        <v>216</v>
      </c>
      <c r="E195" s="35"/>
      <c r="H195" s="35"/>
      <c r="K195" s="37">
        <f>SUM(J182:J194)</f>
        <v>0</v>
      </c>
    </row>
    <row r="196" spans="1:27" x14ac:dyDescent="0.2">
      <c r="D196" s="36" t="s">
        <v>217</v>
      </c>
      <c r="E196" s="35"/>
      <c r="H196" s="35"/>
      <c r="K196" s="37">
        <f>SUM(K195:K195)</f>
        <v>0</v>
      </c>
    </row>
    <row r="198" spans="1:27" ht="45" customHeight="1" x14ac:dyDescent="0.2">
      <c r="A198" s="27"/>
      <c r="B198" s="27" t="s">
        <v>52</v>
      </c>
      <c r="C198" s="28" t="s">
        <v>39</v>
      </c>
      <c r="D198" s="7" t="s">
        <v>53</v>
      </c>
      <c r="E198" s="6"/>
      <c r="F198" s="6"/>
      <c r="G198" s="28"/>
      <c r="H198" s="30" t="s">
        <v>197</v>
      </c>
      <c r="I198" s="5">
        <v>1</v>
      </c>
      <c r="J198" s="4"/>
      <c r="K198" s="31">
        <f>ROUND(K213,2)</f>
        <v>0</v>
      </c>
      <c r="L198" s="29" t="s">
        <v>267</v>
      </c>
      <c r="M198" s="28"/>
      <c r="N198" s="28"/>
      <c r="O198" s="28"/>
      <c r="P198" s="28"/>
      <c r="Q198" s="28"/>
      <c r="R198" s="28"/>
      <c r="S198" s="28"/>
      <c r="T198" s="28"/>
      <c r="U198" s="28"/>
      <c r="V198" s="28"/>
      <c r="W198" s="28"/>
      <c r="X198" s="28"/>
      <c r="Y198" s="28"/>
      <c r="Z198" s="28"/>
      <c r="AA198" s="28"/>
    </row>
    <row r="199" spans="1:27" x14ac:dyDescent="0.2">
      <c r="B199" s="23" t="s">
        <v>199</v>
      </c>
    </row>
    <row r="200" spans="1:27" x14ac:dyDescent="0.2">
      <c r="B200" t="s">
        <v>219</v>
      </c>
      <c r="C200" t="s">
        <v>183</v>
      </c>
      <c r="D200" t="s">
        <v>220</v>
      </c>
      <c r="E200" s="32">
        <v>4.054E-2</v>
      </c>
      <c r="F200" t="s">
        <v>202</v>
      </c>
      <c r="G200" t="s">
        <v>203</v>
      </c>
      <c r="H200" s="33"/>
      <c r="I200" t="s">
        <v>204</v>
      </c>
      <c r="J200" s="34">
        <f>ROUND(E200/I198* H200,5)</f>
        <v>0</v>
      </c>
      <c r="K200" s="35"/>
    </row>
    <row r="201" spans="1:27" x14ac:dyDescent="0.2">
      <c r="B201" t="s">
        <v>233</v>
      </c>
      <c r="C201" t="s">
        <v>183</v>
      </c>
      <c r="D201" t="s">
        <v>234</v>
      </c>
      <c r="E201" s="32">
        <v>0.40540999999999999</v>
      </c>
      <c r="F201" t="s">
        <v>202</v>
      </c>
      <c r="G201" t="s">
        <v>203</v>
      </c>
      <c r="H201" s="33"/>
      <c r="I201" t="s">
        <v>204</v>
      </c>
      <c r="J201" s="34">
        <f>ROUND(E201/I198* H201,5)</f>
        <v>0</v>
      </c>
      <c r="K201" s="35"/>
    </row>
    <row r="202" spans="1:27" x14ac:dyDescent="0.2">
      <c r="D202" s="36" t="s">
        <v>205</v>
      </c>
      <c r="E202" s="35"/>
      <c r="H202" s="35"/>
      <c r="K202" s="33">
        <f>SUM(J200:J201)</f>
        <v>0</v>
      </c>
    </row>
    <row r="203" spans="1:27" x14ac:dyDescent="0.2">
      <c r="B203" s="23" t="s">
        <v>206</v>
      </c>
      <c r="E203" s="35"/>
      <c r="H203" s="35"/>
      <c r="K203" s="35"/>
    </row>
    <row r="204" spans="1:27" x14ac:dyDescent="0.2">
      <c r="B204" t="s">
        <v>235</v>
      </c>
      <c r="C204" t="s">
        <v>183</v>
      </c>
      <c r="D204" t="s">
        <v>236</v>
      </c>
      <c r="E204" s="32">
        <v>0.27251999999999998</v>
      </c>
      <c r="F204" t="s">
        <v>202</v>
      </c>
      <c r="G204" t="s">
        <v>203</v>
      </c>
      <c r="H204" s="33"/>
      <c r="I204" t="s">
        <v>204</v>
      </c>
      <c r="J204" s="34">
        <f>ROUND(E204/I198* H204,5)</f>
        <v>0</v>
      </c>
      <c r="K204" s="35"/>
    </row>
    <row r="205" spans="1:27" x14ac:dyDescent="0.2">
      <c r="B205" t="s">
        <v>263</v>
      </c>
      <c r="C205" t="s">
        <v>183</v>
      </c>
      <c r="D205" t="s">
        <v>264</v>
      </c>
      <c r="E205" s="32">
        <v>0.40540999999999999</v>
      </c>
      <c r="F205" t="s">
        <v>202</v>
      </c>
      <c r="G205" t="s">
        <v>203</v>
      </c>
      <c r="H205" s="33"/>
      <c r="I205" t="s">
        <v>204</v>
      </c>
      <c r="J205" s="34">
        <f>ROUND(E205/I198* H205,5)</f>
        <v>0</v>
      </c>
      <c r="K205" s="35"/>
    </row>
    <row r="206" spans="1:27" x14ac:dyDescent="0.2">
      <c r="D206" s="36" t="s">
        <v>209</v>
      </c>
      <c r="E206" s="35"/>
      <c r="H206" s="35"/>
      <c r="K206" s="33">
        <f>SUM(J204:J205)</f>
        <v>0</v>
      </c>
    </row>
    <row r="207" spans="1:27" x14ac:dyDescent="0.2">
      <c r="B207" s="23" t="s">
        <v>210</v>
      </c>
      <c r="E207" s="35"/>
      <c r="H207" s="35"/>
      <c r="K207" s="35"/>
    </row>
    <row r="208" spans="1:27" x14ac:dyDescent="0.2">
      <c r="B208" t="s">
        <v>268</v>
      </c>
      <c r="C208" t="s">
        <v>39</v>
      </c>
      <c r="D208" t="s">
        <v>269</v>
      </c>
      <c r="E208" s="32">
        <v>1.1499999999999999</v>
      </c>
      <c r="G208" t="s">
        <v>203</v>
      </c>
      <c r="H208" s="33"/>
      <c r="I208" t="s">
        <v>204</v>
      </c>
      <c r="J208" s="34">
        <f>ROUND(E208* H208,5)</f>
        <v>0</v>
      </c>
      <c r="K208" s="35"/>
    </row>
    <row r="209" spans="1:27" x14ac:dyDescent="0.2">
      <c r="D209" s="36" t="s">
        <v>213</v>
      </c>
      <c r="E209" s="35"/>
      <c r="H209" s="35"/>
      <c r="K209" s="33">
        <f>SUM(J208:J208)</f>
        <v>0</v>
      </c>
    </row>
    <row r="210" spans="1:27" x14ac:dyDescent="0.2">
      <c r="E210" s="35"/>
      <c r="H210" s="35"/>
      <c r="K210" s="35"/>
    </row>
    <row r="211" spans="1:27" x14ac:dyDescent="0.2">
      <c r="D211" s="36" t="s">
        <v>214</v>
      </c>
      <c r="E211" s="35"/>
      <c r="H211" s="35">
        <v>1.5</v>
      </c>
      <c r="I211" t="s">
        <v>215</v>
      </c>
      <c r="J211">
        <f>ROUND(H211/100*K202,5)</f>
        <v>0</v>
      </c>
      <c r="K211" s="35"/>
    </row>
    <row r="212" spans="1:27" x14ac:dyDescent="0.2">
      <c r="D212" s="36" t="s">
        <v>216</v>
      </c>
      <c r="E212" s="35"/>
      <c r="H212" s="35"/>
      <c r="K212" s="37">
        <f>SUM(J199:J211)</f>
        <v>0</v>
      </c>
    </row>
    <row r="213" spans="1:27" x14ac:dyDescent="0.2">
      <c r="D213" s="36" t="s">
        <v>217</v>
      </c>
      <c r="E213" s="35"/>
      <c r="H213" s="35"/>
      <c r="K213" s="37">
        <f>SUM(K212:K212)</f>
        <v>0</v>
      </c>
    </row>
    <row r="215" spans="1:27" ht="45" customHeight="1" x14ac:dyDescent="0.2">
      <c r="A215" s="27"/>
      <c r="B215" s="27" t="s">
        <v>270</v>
      </c>
      <c r="C215" s="28" t="s">
        <v>39</v>
      </c>
      <c r="D215" s="7" t="s">
        <v>271</v>
      </c>
      <c r="E215" s="6"/>
      <c r="F215" s="6"/>
      <c r="G215" s="28"/>
      <c r="H215" s="30" t="s">
        <v>197</v>
      </c>
      <c r="I215" s="5">
        <v>1</v>
      </c>
      <c r="J215" s="4"/>
      <c r="K215" s="31">
        <f>ROUND(K220,2)</f>
        <v>0</v>
      </c>
      <c r="L215" s="29" t="s">
        <v>272</v>
      </c>
      <c r="M215" s="28"/>
      <c r="N215" s="28"/>
      <c r="O215" s="28"/>
      <c r="P215" s="28"/>
      <c r="Q215" s="28"/>
      <c r="R215" s="28"/>
      <c r="S215" s="28"/>
      <c r="T215" s="28"/>
      <c r="U215" s="28"/>
      <c r="V215" s="28"/>
      <c r="W215" s="28"/>
      <c r="X215" s="28"/>
      <c r="Y215" s="28"/>
      <c r="Z215" s="28"/>
      <c r="AA215" s="28"/>
    </row>
    <row r="216" spans="1:27" x14ac:dyDescent="0.2">
      <c r="B216" s="23" t="s">
        <v>206</v>
      </c>
    </row>
    <row r="217" spans="1:27" x14ac:dyDescent="0.2">
      <c r="B217" t="s">
        <v>273</v>
      </c>
      <c r="C217" t="s">
        <v>39</v>
      </c>
      <c r="D217" t="s">
        <v>274</v>
      </c>
      <c r="E217" s="32">
        <v>1</v>
      </c>
      <c r="F217" t="s">
        <v>202</v>
      </c>
      <c r="G217" t="s">
        <v>203</v>
      </c>
      <c r="H217" s="33"/>
      <c r="I217" t="s">
        <v>204</v>
      </c>
      <c r="J217" s="34">
        <f>ROUND(E217/I215* H217,5)</f>
        <v>0</v>
      </c>
      <c r="K217" s="35"/>
    </row>
    <row r="218" spans="1:27" x14ac:dyDescent="0.2">
      <c r="D218" s="36" t="s">
        <v>209</v>
      </c>
      <c r="E218" s="35"/>
      <c r="H218" s="35"/>
      <c r="K218" s="33">
        <f>SUM(J217:J217)</f>
        <v>0</v>
      </c>
    </row>
    <row r="219" spans="1:27" x14ac:dyDescent="0.2">
      <c r="D219" s="36" t="s">
        <v>216</v>
      </c>
      <c r="E219" s="35"/>
      <c r="H219" s="35"/>
      <c r="K219" s="37">
        <f>SUM(J216:J218)</f>
        <v>0</v>
      </c>
    </row>
    <row r="220" spans="1:27" x14ac:dyDescent="0.2">
      <c r="D220" s="36" t="s">
        <v>217</v>
      </c>
      <c r="E220" s="35"/>
      <c r="H220" s="35"/>
      <c r="K220" s="37">
        <f>SUM(K219:K219)</f>
        <v>0</v>
      </c>
    </row>
    <row r="222" spans="1:27" ht="45" customHeight="1" x14ac:dyDescent="0.2">
      <c r="A222" s="27"/>
      <c r="B222" s="27" t="s">
        <v>275</v>
      </c>
      <c r="C222" s="28" t="s">
        <v>39</v>
      </c>
      <c r="D222" s="7" t="s">
        <v>276</v>
      </c>
      <c r="E222" s="6"/>
      <c r="F222" s="6"/>
      <c r="G222" s="28"/>
      <c r="H222" s="30" t="s">
        <v>197</v>
      </c>
      <c r="I222" s="5">
        <v>1</v>
      </c>
      <c r="J222" s="4"/>
      <c r="K222" s="31">
        <f>ROUND(K227,2)</f>
        <v>0</v>
      </c>
      <c r="L222" s="29" t="s">
        <v>277</v>
      </c>
      <c r="M222" s="28"/>
      <c r="N222" s="28"/>
      <c r="O222" s="28"/>
      <c r="P222" s="28"/>
      <c r="Q222" s="28"/>
      <c r="R222" s="28"/>
      <c r="S222" s="28"/>
      <c r="T222" s="28"/>
      <c r="U222" s="28"/>
      <c r="V222" s="28"/>
      <c r="W222" s="28"/>
      <c r="X222" s="28"/>
      <c r="Y222" s="28"/>
      <c r="Z222" s="28"/>
      <c r="AA222" s="28"/>
    </row>
    <row r="223" spans="1:27" x14ac:dyDescent="0.2">
      <c r="B223" s="23" t="s">
        <v>210</v>
      </c>
    </row>
    <row r="224" spans="1:27" x14ac:dyDescent="0.2">
      <c r="B224" t="s">
        <v>278</v>
      </c>
      <c r="C224" t="s">
        <v>279</v>
      </c>
      <c r="D224" t="s">
        <v>276</v>
      </c>
      <c r="E224" s="32">
        <v>1.45</v>
      </c>
      <c r="G224" t="s">
        <v>203</v>
      </c>
      <c r="H224" s="33"/>
      <c r="I224" t="s">
        <v>204</v>
      </c>
      <c r="J224" s="34">
        <f>ROUND(E224* H224,5)</f>
        <v>0</v>
      </c>
      <c r="K224" s="35"/>
    </row>
    <row r="225" spans="1:27" x14ac:dyDescent="0.2">
      <c r="D225" s="36" t="s">
        <v>213</v>
      </c>
      <c r="E225" s="35"/>
      <c r="H225" s="35"/>
      <c r="K225" s="33">
        <f>SUM(J224:J224)</f>
        <v>0</v>
      </c>
    </row>
    <row r="226" spans="1:27" x14ac:dyDescent="0.2">
      <c r="D226" s="36" t="s">
        <v>216</v>
      </c>
      <c r="E226" s="35"/>
      <c r="H226" s="35"/>
      <c r="K226" s="37">
        <f>SUM(J223:J225)</f>
        <v>0</v>
      </c>
    </row>
    <row r="227" spans="1:27" x14ac:dyDescent="0.2">
      <c r="D227" s="36" t="s">
        <v>217</v>
      </c>
      <c r="E227" s="35"/>
      <c r="H227" s="35"/>
      <c r="K227" s="37">
        <f>SUM(K226:K226)</f>
        <v>0</v>
      </c>
    </row>
    <row r="229" spans="1:27" ht="45" customHeight="1" x14ac:dyDescent="0.2">
      <c r="A229" s="27"/>
      <c r="B229" s="27" t="s">
        <v>280</v>
      </c>
      <c r="C229" s="28" t="s">
        <v>39</v>
      </c>
      <c r="D229" s="7" t="s">
        <v>281</v>
      </c>
      <c r="E229" s="6"/>
      <c r="F229" s="6"/>
      <c r="G229" s="28"/>
      <c r="H229" s="30" t="s">
        <v>197</v>
      </c>
      <c r="I229" s="5">
        <v>1</v>
      </c>
      <c r="J229" s="4"/>
      <c r="K229" s="31">
        <f>ROUND(K243,2)</f>
        <v>0</v>
      </c>
      <c r="L229" s="29" t="s">
        <v>282</v>
      </c>
      <c r="M229" s="28"/>
      <c r="N229" s="28"/>
      <c r="O229" s="28"/>
      <c r="P229" s="28"/>
      <c r="Q229" s="28"/>
      <c r="R229" s="28"/>
      <c r="S229" s="28"/>
      <c r="T229" s="28"/>
      <c r="U229" s="28"/>
      <c r="V229" s="28"/>
      <c r="W229" s="28"/>
      <c r="X229" s="28"/>
      <c r="Y229" s="28"/>
      <c r="Z229" s="28"/>
      <c r="AA229" s="28"/>
    </row>
    <row r="230" spans="1:27" x14ac:dyDescent="0.2">
      <c r="B230" s="23" t="s">
        <v>199</v>
      </c>
    </row>
    <row r="231" spans="1:27" x14ac:dyDescent="0.2">
      <c r="B231" t="s">
        <v>221</v>
      </c>
      <c r="C231" t="s">
        <v>183</v>
      </c>
      <c r="D231" t="s">
        <v>222</v>
      </c>
      <c r="E231" s="32">
        <v>0.8</v>
      </c>
      <c r="F231" t="s">
        <v>202</v>
      </c>
      <c r="G231" t="s">
        <v>203</v>
      </c>
      <c r="H231" s="33"/>
      <c r="I231" t="s">
        <v>204</v>
      </c>
      <c r="J231" s="34">
        <f>ROUND(E231/I229* H231,5)</f>
        <v>0</v>
      </c>
      <c r="K231" s="35"/>
    </row>
    <row r="232" spans="1:27" x14ac:dyDescent="0.2">
      <c r="B232" t="s">
        <v>247</v>
      </c>
      <c r="C232" t="s">
        <v>183</v>
      </c>
      <c r="D232" t="s">
        <v>248</v>
      </c>
      <c r="E232" s="32">
        <v>0.4</v>
      </c>
      <c r="F232" t="s">
        <v>202</v>
      </c>
      <c r="G232" t="s">
        <v>203</v>
      </c>
      <c r="H232" s="33"/>
      <c r="I232" t="s">
        <v>204</v>
      </c>
      <c r="J232" s="34">
        <f>ROUND(E232/I229* H232,5)</f>
        <v>0</v>
      </c>
      <c r="K232" s="35"/>
    </row>
    <row r="233" spans="1:27" x14ac:dyDescent="0.2">
      <c r="D233" s="36" t="s">
        <v>205</v>
      </c>
      <c r="E233" s="35"/>
      <c r="H233" s="35"/>
      <c r="K233" s="33">
        <f>SUM(J231:J232)</f>
        <v>0</v>
      </c>
    </row>
    <row r="234" spans="1:27" x14ac:dyDescent="0.2">
      <c r="B234" s="23" t="s">
        <v>206</v>
      </c>
      <c r="E234" s="35"/>
      <c r="H234" s="35"/>
      <c r="K234" s="35"/>
    </row>
    <row r="235" spans="1:27" x14ac:dyDescent="0.2">
      <c r="B235" t="s">
        <v>283</v>
      </c>
      <c r="C235" t="s">
        <v>183</v>
      </c>
      <c r="D235" t="s">
        <v>284</v>
      </c>
      <c r="E235" s="32">
        <v>0.06</v>
      </c>
      <c r="F235" t="s">
        <v>202</v>
      </c>
      <c r="G235" t="s">
        <v>203</v>
      </c>
      <c r="H235" s="33"/>
      <c r="I235" t="s">
        <v>204</v>
      </c>
      <c r="J235" s="34">
        <f>ROUND(E235/I229* H235,5)</f>
        <v>0</v>
      </c>
      <c r="K235" s="35"/>
    </row>
    <row r="236" spans="1:27" x14ac:dyDescent="0.2">
      <c r="D236" s="36" t="s">
        <v>209</v>
      </c>
      <c r="E236" s="35"/>
      <c r="H236" s="35"/>
      <c r="K236" s="33">
        <f>SUM(J235:J235)</f>
        <v>0</v>
      </c>
    </row>
    <row r="237" spans="1:27" x14ac:dyDescent="0.2">
      <c r="B237" s="23" t="s">
        <v>210</v>
      </c>
      <c r="E237" s="35"/>
      <c r="H237" s="35"/>
      <c r="K237" s="35"/>
    </row>
    <row r="238" spans="1:27" x14ac:dyDescent="0.2">
      <c r="B238" t="s">
        <v>285</v>
      </c>
      <c r="C238" t="s">
        <v>39</v>
      </c>
      <c r="D238" t="s">
        <v>286</v>
      </c>
      <c r="E238" s="32">
        <v>1.05</v>
      </c>
      <c r="G238" t="s">
        <v>203</v>
      </c>
      <c r="H238" s="33"/>
      <c r="I238" t="s">
        <v>204</v>
      </c>
      <c r="J238" s="34">
        <f>ROUND(E238* H238,5)</f>
        <v>0</v>
      </c>
      <c r="K238" s="35"/>
    </row>
    <row r="239" spans="1:27" x14ac:dyDescent="0.2">
      <c r="D239" s="36" t="s">
        <v>213</v>
      </c>
      <c r="E239" s="35"/>
      <c r="H239" s="35"/>
      <c r="K239" s="33">
        <f>SUM(J238:J238)</f>
        <v>0</v>
      </c>
    </row>
    <row r="240" spans="1:27" x14ac:dyDescent="0.2">
      <c r="E240" s="35"/>
      <c r="H240" s="35"/>
      <c r="K240" s="35"/>
    </row>
    <row r="241" spans="1:27" x14ac:dyDescent="0.2">
      <c r="D241" s="36" t="s">
        <v>214</v>
      </c>
      <c r="E241" s="35"/>
      <c r="H241" s="35">
        <v>1.5</v>
      </c>
      <c r="I241" t="s">
        <v>215</v>
      </c>
      <c r="J241">
        <f>ROUND(H241/100*K233,5)</f>
        <v>0</v>
      </c>
      <c r="K241" s="35"/>
    </row>
    <row r="242" spans="1:27" x14ac:dyDescent="0.2">
      <c r="D242" s="36" t="s">
        <v>216</v>
      </c>
      <c r="E242" s="35"/>
      <c r="H242" s="35"/>
      <c r="K242" s="37">
        <f>SUM(J230:J241)</f>
        <v>0</v>
      </c>
    </row>
    <row r="243" spans="1:27" x14ac:dyDescent="0.2">
      <c r="D243" s="36" t="s">
        <v>217</v>
      </c>
      <c r="E243" s="35"/>
      <c r="H243" s="35"/>
      <c r="K243" s="37">
        <f>SUM(K242:K242)</f>
        <v>0</v>
      </c>
    </row>
    <row r="245" spans="1:27" ht="45" customHeight="1" x14ac:dyDescent="0.2">
      <c r="A245" s="27"/>
      <c r="B245" s="27" t="s">
        <v>138</v>
      </c>
      <c r="C245" s="28" t="s">
        <v>19</v>
      </c>
      <c r="D245" s="7" t="s">
        <v>139</v>
      </c>
      <c r="E245" s="6"/>
      <c r="F245" s="6"/>
      <c r="G245" s="28"/>
      <c r="H245" s="30" t="s">
        <v>197</v>
      </c>
      <c r="I245" s="5">
        <v>1</v>
      </c>
      <c r="J245" s="4"/>
      <c r="K245" s="31">
        <f>ROUND(K264,2)</f>
        <v>0</v>
      </c>
      <c r="L245" s="29" t="s">
        <v>287</v>
      </c>
      <c r="M245" s="28"/>
      <c r="N245" s="28"/>
      <c r="O245" s="28"/>
      <c r="P245" s="28"/>
      <c r="Q245" s="28"/>
      <c r="R245" s="28"/>
      <c r="S245" s="28"/>
      <c r="T245" s="28"/>
      <c r="U245" s="28"/>
      <c r="V245" s="28"/>
      <c r="W245" s="28"/>
      <c r="X245" s="28"/>
      <c r="Y245" s="28"/>
      <c r="Z245" s="28"/>
      <c r="AA245" s="28"/>
    </row>
    <row r="246" spans="1:27" x14ac:dyDescent="0.2">
      <c r="B246" s="23" t="s">
        <v>199</v>
      </c>
    </row>
    <row r="247" spans="1:27" x14ac:dyDescent="0.2">
      <c r="B247" t="s">
        <v>221</v>
      </c>
      <c r="C247" t="s">
        <v>183</v>
      </c>
      <c r="D247" t="s">
        <v>222</v>
      </c>
      <c r="E247" s="32">
        <v>0.58823999999999999</v>
      </c>
      <c r="F247" t="s">
        <v>202</v>
      </c>
      <c r="G247" t="s">
        <v>203</v>
      </c>
      <c r="H247" s="33"/>
      <c r="I247" t="s">
        <v>204</v>
      </c>
      <c r="J247" s="34">
        <f>ROUND(E247/I245* H247,5)</f>
        <v>0</v>
      </c>
      <c r="K247" s="35"/>
    </row>
    <row r="248" spans="1:27" x14ac:dyDescent="0.2">
      <c r="B248" t="s">
        <v>247</v>
      </c>
      <c r="C248" t="s">
        <v>183</v>
      </c>
      <c r="D248" t="s">
        <v>248</v>
      </c>
      <c r="E248" s="32">
        <v>0.58823999999999999</v>
      </c>
      <c r="F248" t="s">
        <v>202</v>
      </c>
      <c r="G248" t="s">
        <v>203</v>
      </c>
      <c r="H248" s="33"/>
      <c r="I248" t="s">
        <v>204</v>
      </c>
      <c r="J248" s="34">
        <f>ROUND(E248/I245* H248,5)</f>
        <v>0</v>
      </c>
      <c r="K248" s="35"/>
    </row>
    <row r="249" spans="1:27" x14ac:dyDescent="0.2">
      <c r="D249" s="36" t="s">
        <v>205</v>
      </c>
      <c r="E249" s="35"/>
      <c r="H249" s="35"/>
      <c r="K249" s="33">
        <f>SUM(J247:J248)</f>
        <v>0</v>
      </c>
    </row>
    <row r="250" spans="1:27" x14ac:dyDescent="0.2">
      <c r="B250" s="23" t="s">
        <v>206</v>
      </c>
      <c r="E250" s="35"/>
      <c r="H250" s="35"/>
      <c r="K250" s="35"/>
    </row>
    <row r="251" spans="1:27" x14ac:dyDescent="0.2">
      <c r="B251" t="s">
        <v>288</v>
      </c>
      <c r="C251" t="s">
        <v>183</v>
      </c>
      <c r="D251" t="s">
        <v>289</v>
      </c>
      <c r="E251" s="32">
        <v>5.8819999999999997E-2</v>
      </c>
      <c r="F251" t="s">
        <v>202</v>
      </c>
      <c r="G251" t="s">
        <v>203</v>
      </c>
      <c r="H251" s="33"/>
      <c r="I251" t="s">
        <v>204</v>
      </c>
      <c r="J251" s="34">
        <f>ROUND(E251/I245* H251,5)</f>
        <v>0</v>
      </c>
      <c r="K251" s="35"/>
    </row>
    <row r="252" spans="1:27" x14ac:dyDescent="0.2">
      <c r="B252" t="s">
        <v>290</v>
      </c>
      <c r="C252" t="s">
        <v>183</v>
      </c>
      <c r="D252" t="s">
        <v>291</v>
      </c>
      <c r="E252" s="32">
        <v>0.58823999999999999</v>
      </c>
      <c r="F252" t="s">
        <v>202</v>
      </c>
      <c r="G252" t="s">
        <v>203</v>
      </c>
      <c r="H252" s="33"/>
      <c r="I252" t="s">
        <v>204</v>
      </c>
      <c r="J252" s="34">
        <f>ROUND(E252/I245* H252,5)</f>
        <v>0</v>
      </c>
      <c r="K252" s="35"/>
    </row>
    <row r="253" spans="1:27" x14ac:dyDescent="0.2">
      <c r="B253" t="s">
        <v>292</v>
      </c>
      <c r="C253" t="s">
        <v>183</v>
      </c>
      <c r="D253" t="s">
        <v>293</v>
      </c>
      <c r="E253" s="32">
        <v>0.58823999999999999</v>
      </c>
      <c r="F253" t="s">
        <v>202</v>
      </c>
      <c r="G253" t="s">
        <v>203</v>
      </c>
      <c r="H253" s="33"/>
      <c r="I253" t="s">
        <v>204</v>
      </c>
      <c r="J253" s="34">
        <f>ROUND(E253/I245* H253,5)</f>
        <v>0</v>
      </c>
      <c r="K253" s="35"/>
    </row>
    <row r="254" spans="1:27" x14ac:dyDescent="0.2">
      <c r="D254" s="36" t="s">
        <v>209</v>
      </c>
      <c r="E254" s="35"/>
      <c r="H254" s="35"/>
      <c r="K254" s="33">
        <f>SUM(J251:J253)</f>
        <v>0</v>
      </c>
    </row>
    <row r="255" spans="1:27" x14ac:dyDescent="0.2">
      <c r="B255" s="23" t="s">
        <v>210</v>
      </c>
      <c r="E255" s="35"/>
      <c r="H255" s="35"/>
      <c r="K255" s="35"/>
    </row>
    <row r="256" spans="1:27" x14ac:dyDescent="0.2">
      <c r="B256" t="s">
        <v>294</v>
      </c>
      <c r="C256" t="s">
        <v>279</v>
      </c>
      <c r="D256" t="s">
        <v>295</v>
      </c>
      <c r="E256" s="32">
        <v>3.2000000000000002E-3</v>
      </c>
      <c r="G256" t="s">
        <v>203</v>
      </c>
      <c r="H256" s="33"/>
      <c r="I256" t="s">
        <v>204</v>
      </c>
      <c r="J256" s="34">
        <f>ROUND(E256* H256,5)</f>
        <v>0</v>
      </c>
      <c r="K256" s="35"/>
    </row>
    <row r="257" spans="1:27" x14ac:dyDescent="0.2">
      <c r="B257" t="s">
        <v>296</v>
      </c>
      <c r="C257" t="s">
        <v>19</v>
      </c>
      <c r="D257" t="s">
        <v>297</v>
      </c>
      <c r="E257" s="32">
        <v>1.05</v>
      </c>
      <c r="G257" t="s">
        <v>203</v>
      </c>
      <c r="H257" s="33"/>
      <c r="I257" t="s">
        <v>204</v>
      </c>
      <c r="J257" s="34">
        <f>ROUND(E257* H257,5)</f>
        <v>0</v>
      </c>
      <c r="K257" s="35"/>
    </row>
    <row r="258" spans="1:27" x14ac:dyDescent="0.2">
      <c r="B258" t="s">
        <v>298</v>
      </c>
      <c r="C258" t="s">
        <v>39</v>
      </c>
      <c r="D258" t="s">
        <v>299</v>
      </c>
      <c r="E258" s="32">
        <v>5.0000000000000001E-4</v>
      </c>
      <c r="G258" t="s">
        <v>203</v>
      </c>
      <c r="H258" s="33"/>
      <c r="I258" t="s">
        <v>204</v>
      </c>
      <c r="J258" s="34">
        <f>ROUND(E258* H258,5)</f>
        <v>0</v>
      </c>
      <c r="K258" s="35"/>
    </row>
    <row r="259" spans="1:27" x14ac:dyDescent="0.2">
      <c r="B259" t="s">
        <v>300</v>
      </c>
      <c r="C259" t="s">
        <v>39</v>
      </c>
      <c r="D259" t="s">
        <v>301</v>
      </c>
      <c r="E259" s="32">
        <v>7.9200000000000007E-2</v>
      </c>
      <c r="G259" t="s">
        <v>203</v>
      </c>
      <c r="H259" s="33"/>
      <c r="I259" t="s">
        <v>204</v>
      </c>
      <c r="J259" s="34">
        <f>ROUND(E259* H259,5)</f>
        <v>0</v>
      </c>
      <c r="K259" s="35"/>
    </row>
    <row r="260" spans="1:27" x14ac:dyDescent="0.2">
      <c r="D260" s="36" t="s">
        <v>213</v>
      </c>
      <c r="E260" s="35"/>
      <c r="H260" s="35"/>
      <c r="K260" s="33">
        <f>SUM(J256:J259)</f>
        <v>0</v>
      </c>
    </row>
    <row r="261" spans="1:27" x14ac:dyDescent="0.2">
      <c r="E261" s="35"/>
      <c r="H261" s="35"/>
      <c r="K261" s="35"/>
    </row>
    <row r="262" spans="1:27" x14ac:dyDescent="0.2">
      <c r="D262" s="36" t="s">
        <v>214</v>
      </c>
      <c r="E262" s="35"/>
      <c r="H262" s="35">
        <v>1.5</v>
      </c>
      <c r="I262" t="s">
        <v>215</v>
      </c>
      <c r="J262">
        <f>ROUND(H262/100*K249,5)</f>
        <v>0</v>
      </c>
      <c r="K262" s="35"/>
    </row>
    <row r="263" spans="1:27" x14ac:dyDescent="0.2">
      <c r="D263" s="36" t="s">
        <v>216</v>
      </c>
      <c r="E263" s="35"/>
      <c r="H263" s="35"/>
      <c r="K263" s="37">
        <f>SUM(J246:J262)</f>
        <v>0</v>
      </c>
    </row>
    <row r="264" spans="1:27" x14ac:dyDescent="0.2">
      <c r="D264" s="36" t="s">
        <v>217</v>
      </c>
      <c r="E264" s="35"/>
      <c r="H264" s="35"/>
      <c r="K264" s="37">
        <f>SUM(K263:K263)</f>
        <v>0</v>
      </c>
    </row>
    <row r="266" spans="1:27" ht="45" customHeight="1" x14ac:dyDescent="0.2">
      <c r="A266" s="27"/>
      <c r="B266" s="27" t="s">
        <v>140</v>
      </c>
      <c r="C266" s="28" t="s">
        <v>19</v>
      </c>
      <c r="D266" s="7" t="s">
        <v>141</v>
      </c>
      <c r="E266" s="6"/>
      <c r="F266" s="6"/>
      <c r="G266" s="28"/>
      <c r="H266" s="30" t="s">
        <v>197</v>
      </c>
      <c r="I266" s="5">
        <v>1</v>
      </c>
      <c r="J266" s="4"/>
      <c r="K266" s="31">
        <f>ROUND(K285,2)</f>
        <v>0</v>
      </c>
      <c r="L266" s="29" t="s">
        <v>302</v>
      </c>
      <c r="M266" s="28"/>
      <c r="N266" s="28"/>
      <c r="O266" s="28"/>
      <c r="P266" s="28"/>
      <c r="Q266" s="28"/>
      <c r="R266" s="28"/>
      <c r="S266" s="28"/>
      <c r="T266" s="28"/>
      <c r="U266" s="28"/>
      <c r="V266" s="28"/>
      <c r="W266" s="28"/>
      <c r="X266" s="28"/>
      <c r="Y266" s="28"/>
      <c r="Z266" s="28"/>
      <c r="AA266" s="28"/>
    </row>
    <row r="267" spans="1:27" x14ac:dyDescent="0.2">
      <c r="B267" s="23" t="s">
        <v>199</v>
      </c>
    </row>
    <row r="268" spans="1:27" x14ac:dyDescent="0.2">
      <c r="B268" t="s">
        <v>247</v>
      </c>
      <c r="C268" t="s">
        <v>183</v>
      </c>
      <c r="D268" t="s">
        <v>248</v>
      </c>
      <c r="E268" s="32">
        <v>0.2</v>
      </c>
      <c r="F268" t="s">
        <v>202</v>
      </c>
      <c r="G268" t="s">
        <v>203</v>
      </c>
      <c r="H268" s="33"/>
      <c r="I268" t="s">
        <v>204</v>
      </c>
      <c r="J268" s="34">
        <f>ROUND(E268/I266* H268,5)</f>
        <v>0</v>
      </c>
      <c r="K268" s="35"/>
    </row>
    <row r="269" spans="1:27" x14ac:dyDescent="0.2">
      <c r="B269" t="s">
        <v>221</v>
      </c>
      <c r="C269" t="s">
        <v>183</v>
      </c>
      <c r="D269" t="s">
        <v>222</v>
      </c>
      <c r="E269" s="32">
        <v>0.2</v>
      </c>
      <c r="F269" t="s">
        <v>202</v>
      </c>
      <c r="G269" t="s">
        <v>203</v>
      </c>
      <c r="H269" s="33"/>
      <c r="I269" t="s">
        <v>204</v>
      </c>
      <c r="J269" s="34">
        <f>ROUND(E269/I266* H269,5)</f>
        <v>0</v>
      </c>
      <c r="K269" s="35"/>
    </row>
    <row r="270" spans="1:27" x14ac:dyDescent="0.2">
      <c r="D270" s="36" t="s">
        <v>205</v>
      </c>
      <c r="E270" s="35"/>
      <c r="H270" s="35"/>
      <c r="K270" s="33">
        <f>SUM(J268:J269)</f>
        <v>0</v>
      </c>
    </row>
    <row r="271" spans="1:27" x14ac:dyDescent="0.2">
      <c r="B271" s="23" t="s">
        <v>206</v>
      </c>
      <c r="E271" s="35"/>
      <c r="H271" s="35"/>
      <c r="K271" s="35"/>
    </row>
    <row r="272" spans="1:27" x14ac:dyDescent="0.2">
      <c r="B272" t="s">
        <v>292</v>
      </c>
      <c r="C272" t="s">
        <v>183</v>
      </c>
      <c r="D272" t="s">
        <v>293</v>
      </c>
      <c r="E272" s="32">
        <v>0.2</v>
      </c>
      <c r="F272" t="s">
        <v>202</v>
      </c>
      <c r="G272" t="s">
        <v>203</v>
      </c>
      <c r="H272" s="33"/>
      <c r="I272" t="s">
        <v>204</v>
      </c>
      <c r="J272" s="34">
        <f>ROUND(E272/I266* H272,5)</f>
        <v>0</v>
      </c>
      <c r="K272" s="35"/>
    </row>
    <row r="273" spans="1:27" x14ac:dyDescent="0.2">
      <c r="B273" t="s">
        <v>290</v>
      </c>
      <c r="C273" t="s">
        <v>183</v>
      </c>
      <c r="D273" t="s">
        <v>291</v>
      </c>
      <c r="E273" s="32">
        <v>0.2</v>
      </c>
      <c r="F273" t="s">
        <v>202</v>
      </c>
      <c r="G273" t="s">
        <v>203</v>
      </c>
      <c r="H273" s="33"/>
      <c r="I273" t="s">
        <v>204</v>
      </c>
      <c r="J273" s="34">
        <f>ROUND(E273/I266* H273,5)</f>
        <v>0</v>
      </c>
      <c r="K273" s="35"/>
    </row>
    <row r="274" spans="1:27" x14ac:dyDescent="0.2">
      <c r="B274" t="s">
        <v>288</v>
      </c>
      <c r="C274" t="s">
        <v>183</v>
      </c>
      <c r="D274" t="s">
        <v>289</v>
      </c>
      <c r="E274" s="32">
        <v>0.02</v>
      </c>
      <c r="F274" t="s">
        <v>202</v>
      </c>
      <c r="G274" t="s">
        <v>203</v>
      </c>
      <c r="H274" s="33"/>
      <c r="I274" t="s">
        <v>204</v>
      </c>
      <c r="J274" s="34">
        <f>ROUND(E274/I266* H274,5)</f>
        <v>0</v>
      </c>
      <c r="K274" s="35"/>
    </row>
    <row r="275" spans="1:27" x14ac:dyDescent="0.2">
      <c r="D275" s="36" t="s">
        <v>209</v>
      </c>
      <c r="E275" s="35"/>
      <c r="H275" s="35"/>
      <c r="K275" s="33">
        <f>SUM(J272:J274)</f>
        <v>0</v>
      </c>
    </row>
    <row r="276" spans="1:27" x14ac:dyDescent="0.2">
      <c r="B276" s="23" t="s">
        <v>210</v>
      </c>
      <c r="E276" s="35"/>
      <c r="H276" s="35"/>
      <c r="K276" s="35"/>
    </row>
    <row r="277" spans="1:27" x14ac:dyDescent="0.2">
      <c r="B277" t="s">
        <v>303</v>
      </c>
      <c r="C277" t="s">
        <v>16</v>
      </c>
      <c r="D277" t="s">
        <v>304</v>
      </c>
      <c r="E277" s="32">
        <v>5.05</v>
      </c>
      <c r="G277" t="s">
        <v>203</v>
      </c>
      <c r="H277" s="33"/>
      <c r="I277" t="s">
        <v>204</v>
      </c>
      <c r="J277" s="34">
        <f>ROUND(E277* H277,5)</f>
        <v>0</v>
      </c>
      <c r="K277" s="35"/>
    </row>
    <row r="278" spans="1:27" x14ac:dyDescent="0.2">
      <c r="B278" t="s">
        <v>294</v>
      </c>
      <c r="C278" t="s">
        <v>279</v>
      </c>
      <c r="D278" t="s">
        <v>295</v>
      </c>
      <c r="E278" s="32">
        <v>1.26E-2</v>
      </c>
      <c r="G278" t="s">
        <v>203</v>
      </c>
      <c r="H278" s="33"/>
      <c r="I278" t="s">
        <v>204</v>
      </c>
      <c r="J278" s="34">
        <f>ROUND(E278* H278,5)</f>
        <v>0</v>
      </c>
      <c r="K278" s="35"/>
    </row>
    <row r="279" spans="1:27" x14ac:dyDescent="0.2">
      <c r="B279" t="s">
        <v>305</v>
      </c>
      <c r="C279" t="s">
        <v>279</v>
      </c>
      <c r="D279" t="s">
        <v>306</v>
      </c>
      <c r="E279" s="32">
        <v>1.5E-3</v>
      </c>
      <c r="G279" t="s">
        <v>203</v>
      </c>
      <c r="H279" s="33"/>
      <c r="I279" t="s">
        <v>204</v>
      </c>
      <c r="J279" s="34">
        <f>ROUND(E279* H279,5)</f>
        <v>0</v>
      </c>
      <c r="K279" s="35"/>
    </row>
    <row r="280" spans="1:27" x14ac:dyDescent="0.2">
      <c r="B280" t="s">
        <v>298</v>
      </c>
      <c r="C280" t="s">
        <v>39</v>
      </c>
      <c r="D280" t="s">
        <v>299</v>
      </c>
      <c r="E280" s="32">
        <v>2.3E-3</v>
      </c>
      <c r="G280" t="s">
        <v>203</v>
      </c>
      <c r="H280" s="33"/>
      <c r="I280" t="s">
        <v>204</v>
      </c>
      <c r="J280" s="34">
        <f>ROUND(E280* H280,5)</f>
        <v>0</v>
      </c>
      <c r="K280" s="35"/>
    </row>
    <row r="281" spans="1:27" x14ac:dyDescent="0.2">
      <c r="D281" s="36" t="s">
        <v>213</v>
      </c>
      <c r="E281" s="35"/>
      <c r="H281" s="35"/>
      <c r="K281" s="33">
        <f>SUM(J277:J280)</f>
        <v>0</v>
      </c>
    </row>
    <row r="282" spans="1:27" x14ac:dyDescent="0.2">
      <c r="E282" s="35"/>
      <c r="H282" s="35"/>
      <c r="K282" s="35"/>
    </row>
    <row r="283" spans="1:27" x14ac:dyDescent="0.2">
      <c r="D283" s="36" t="s">
        <v>214</v>
      </c>
      <c r="E283" s="35"/>
      <c r="H283" s="35">
        <v>1.5</v>
      </c>
      <c r="I283" t="s">
        <v>215</v>
      </c>
      <c r="J283">
        <f>ROUND(H283/100*K270,5)</f>
        <v>0</v>
      </c>
      <c r="K283" s="35"/>
    </row>
    <row r="284" spans="1:27" x14ac:dyDescent="0.2">
      <c r="D284" s="36" t="s">
        <v>216</v>
      </c>
      <c r="E284" s="35"/>
      <c r="H284" s="35"/>
      <c r="K284" s="37">
        <f>SUM(J267:J283)</f>
        <v>0</v>
      </c>
    </row>
    <row r="285" spans="1:27" x14ac:dyDescent="0.2">
      <c r="D285" s="36" t="s">
        <v>217</v>
      </c>
      <c r="E285" s="35"/>
      <c r="H285" s="35"/>
      <c r="K285" s="37">
        <f>SUM(K284:K284)</f>
        <v>0</v>
      </c>
    </row>
    <row r="287" spans="1:27" ht="45" customHeight="1" x14ac:dyDescent="0.2">
      <c r="A287" s="27"/>
      <c r="B287" s="27" t="s">
        <v>146</v>
      </c>
      <c r="C287" s="28" t="s">
        <v>39</v>
      </c>
      <c r="D287" s="7" t="s">
        <v>147</v>
      </c>
      <c r="E287" s="6"/>
      <c r="F287" s="6"/>
      <c r="G287" s="28"/>
      <c r="H287" s="30" t="s">
        <v>197</v>
      </c>
      <c r="I287" s="5">
        <v>1</v>
      </c>
      <c r="J287" s="4"/>
      <c r="K287" s="31">
        <f>ROUND(K302,2)</f>
        <v>0</v>
      </c>
      <c r="L287" s="29" t="s">
        <v>307</v>
      </c>
      <c r="M287" s="28"/>
      <c r="N287" s="28"/>
      <c r="O287" s="28"/>
      <c r="P287" s="28"/>
      <c r="Q287" s="28"/>
      <c r="R287" s="28"/>
      <c r="S287" s="28"/>
      <c r="T287" s="28"/>
      <c r="U287" s="28"/>
      <c r="V287" s="28"/>
      <c r="W287" s="28"/>
      <c r="X287" s="28"/>
      <c r="Y287" s="28"/>
      <c r="Z287" s="28"/>
      <c r="AA287" s="28"/>
    </row>
    <row r="288" spans="1:27" x14ac:dyDescent="0.2">
      <c r="B288" s="23" t="s">
        <v>199</v>
      </c>
    </row>
    <row r="289" spans="1:27" x14ac:dyDescent="0.2">
      <c r="B289" t="s">
        <v>247</v>
      </c>
      <c r="C289" t="s">
        <v>183</v>
      </c>
      <c r="D289" t="s">
        <v>248</v>
      </c>
      <c r="E289" s="32">
        <v>0.50505</v>
      </c>
      <c r="F289" t="s">
        <v>202</v>
      </c>
      <c r="G289" t="s">
        <v>203</v>
      </c>
      <c r="H289" s="33"/>
      <c r="I289" t="s">
        <v>204</v>
      </c>
      <c r="J289" s="34">
        <f>ROUND(E289/I287* H289,5)</f>
        <v>0</v>
      </c>
      <c r="K289" s="35"/>
    </row>
    <row r="290" spans="1:27" x14ac:dyDescent="0.2">
      <c r="B290" t="s">
        <v>221</v>
      </c>
      <c r="C290" t="s">
        <v>183</v>
      </c>
      <c r="D290" t="s">
        <v>222</v>
      </c>
      <c r="E290" s="32">
        <v>1.0101</v>
      </c>
      <c r="F290" t="s">
        <v>202</v>
      </c>
      <c r="G290" t="s">
        <v>203</v>
      </c>
      <c r="H290" s="33"/>
      <c r="I290" t="s">
        <v>204</v>
      </c>
      <c r="J290" s="34">
        <f>ROUND(E290/I287* H290,5)</f>
        <v>0</v>
      </c>
      <c r="K290" s="35"/>
    </row>
    <row r="291" spans="1:27" x14ac:dyDescent="0.2">
      <c r="D291" s="36" t="s">
        <v>205</v>
      </c>
      <c r="E291" s="35"/>
      <c r="H291" s="35"/>
      <c r="K291" s="33">
        <f>SUM(J289:J290)</f>
        <v>0</v>
      </c>
    </row>
    <row r="292" spans="1:27" x14ac:dyDescent="0.2">
      <c r="B292" s="23" t="s">
        <v>206</v>
      </c>
      <c r="E292" s="35"/>
      <c r="H292" s="35"/>
      <c r="K292" s="35"/>
    </row>
    <row r="293" spans="1:27" x14ac:dyDescent="0.2">
      <c r="B293" t="s">
        <v>283</v>
      </c>
      <c r="C293" t="s">
        <v>183</v>
      </c>
      <c r="D293" t="s">
        <v>284</v>
      </c>
      <c r="E293" s="32">
        <v>0.33585999999999999</v>
      </c>
      <c r="F293" t="s">
        <v>202</v>
      </c>
      <c r="G293" t="s">
        <v>203</v>
      </c>
      <c r="H293" s="33"/>
      <c r="I293" t="s">
        <v>204</v>
      </c>
      <c r="J293" s="34">
        <f>ROUND(E293/I287* H293,5)</f>
        <v>0</v>
      </c>
      <c r="K293" s="35"/>
    </row>
    <row r="294" spans="1:27" x14ac:dyDescent="0.2">
      <c r="B294" t="s">
        <v>308</v>
      </c>
      <c r="C294" t="s">
        <v>183</v>
      </c>
      <c r="D294" t="s">
        <v>309</v>
      </c>
      <c r="E294" s="32">
        <v>0.12626000000000001</v>
      </c>
      <c r="F294" t="s">
        <v>202</v>
      </c>
      <c r="G294" t="s">
        <v>203</v>
      </c>
      <c r="H294" s="33"/>
      <c r="I294" t="s">
        <v>204</v>
      </c>
      <c r="J294" s="34">
        <f>ROUND(E294/I287* H294,5)</f>
        <v>0</v>
      </c>
      <c r="K294" s="35"/>
    </row>
    <row r="295" spans="1:27" x14ac:dyDescent="0.2">
      <c r="D295" s="36" t="s">
        <v>209</v>
      </c>
      <c r="E295" s="35"/>
      <c r="H295" s="35"/>
      <c r="K295" s="33">
        <f>SUM(J293:J294)</f>
        <v>0</v>
      </c>
    </row>
    <row r="296" spans="1:27" x14ac:dyDescent="0.2">
      <c r="B296" s="23" t="s">
        <v>210</v>
      </c>
      <c r="E296" s="35"/>
      <c r="H296" s="35"/>
      <c r="K296" s="35"/>
    </row>
    <row r="297" spans="1:27" x14ac:dyDescent="0.2">
      <c r="B297" t="s">
        <v>310</v>
      </c>
      <c r="C297" t="s">
        <v>39</v>
      </c>
      <c r="D297" t="s">
        <v>311</v>
      </c>
      <c r="E297" s="32">
        <v>1.05</v>
      </c>
      <c r="G297" t="s">
        <v>203</v>
      </c>
      <c r="H297" s="33"/>
      <c r="I297" t="s">
        <v>204</v>
      </c>
      <c r="J297" s="34">
        <f>ROUND(E297* H297,5)</f>
        <v>0</v>
      </c>
      <c r="K297" s="35"/>
    </row>
    <row r="298" spans="1:27" x14ac:dyDescent="0.2">
      <c r="D298" s="36" t="s">
        <v>213</v>
      </c>
      <c r="E298" s="35"/>
      <c r="H298" s="35"/>
      <c r="K298" s="33">
        <f>SUM(J297:J297)</f>
        <v>0</v>
      </c>
    </row>
    <row r="299" spans="1:27" x14ac:dyDescent="0.2">
      <c r="E299" s="35"/>
      <c r="H299" s="35"/>
      <c r="K299" s="35"/>
    </row>
    <row r="300" spans="1:27" x14ac:dyDescent="0.2">
      <c r="D300" s="36" t="s">
        <v>214</v>
      </c>
      <c r="E300" s="35"/>
      <c r="H300" s="35">
        <v>1.5</v>
      </c>
      <c r="I300" t="s">
        <v>215</v>
      </c>
      <c r="J300">
        <f>ROUND(H300/100*K291,5)</f>
        <v>0</v>
      </c>
      <c r="K300" s="35"/>
    </row>
    <row r="301" spans="1:27" x14ac:dyDescent="0.2">
      <c r="D301" s="36" t="s">
        <v>216</v>
      </c>
      <c r="E301" s="35"/>
      <c r="H301" s="35"/>
      <c r="K301" s="37">
        <f>SUM(J288:J300)</f>
        <v>0</v>
      </c>
    </row>
    <row r="302" spans="1:27" x14ac:dyDescent="0.2">
      <c r="D302" s="36" t="s">
        <v>217</v>
      </c>
      <c r="E302" s="35"/>
      <c r="H302" s="35"/>
      <c r="K302" s="37">
        <f>SUM(K301:K301)</f>
        <v>0</v>
      </c>
    </row>
    <row r="304" spans="1:27" ht="45" customHeight="1" x14ac:dyDescent="0.2">
      <c r="A304" s="27"/>
      <c r="B304" s="27" t="s">
        <v>148</v>
      </c>
      <c r="C304" s="28" t="s">
        <v>32</v>
      </c>
      <c r="D304" s="7" t="s">
        <v>149</v>
      </c>
      <c r="E304" s="6"/>
      <c r="F304" s="6"/>
      <c r="G304" s="28"/>
      <c r="H304" s="30" t="s">
        <v>197</v>
      </c>
      <c r="I304" s="5">
        <v>1</v>
      </c>
      <c r="J304" s="4"/>
      <c r="K304" s="31">
        <f>ROUND(K326,2)</f>
        <v>0</v>
      </c>
      <c r="L304" s="29" t="s">
        <v>312</v>
      </c>
      <c r="M304" s="28"/>
      <c r="N304" s="28"/>
      <c r="O304" s="28"/>
      <c r="P304" s="28"/>
      <c r="Q304" s="28"/>
      <c r="R304" s="28"/>
      <c r="S304" s="28"/>
      <c r="T304" s="28"/>
      <c r="U304" s="28"/>
      <c r="V304" s="28"/>
      <c r="W304" s="28"/>
      <c r="X304" s="28"/>
      <c r="Y304" s="28"/>
      <c r="Z304" s="28"/>
      <c r="AA304" s="28"/>
    </row>
    <row r="305" spans="2:11" x14ac:dyDescent="0.2">
      <c r="B305" s="23" t="s">
        <v>199</v>
      </c>
    </row>
    <row r="306" spans="2:11" x14ac:dyDescent="0.2">
      <c r="B306" t="s">
        <v>247</v>
      </c>
      <c r="C306" t="s">
        <v>183</v>
      </c>
      <c r="D306" t="s">
        <v>248</v>
      </c>
      <c r="E306" s="32">
        <v>0.22422</v>
      </c>
      <c r="F306" t="s">
        <v>202</v>
      </c>
      <c r="G306" t="s">
        <v>203</v>
      </c>
      <c r="H306" s="33"/>
      <c r="I306" t="s">
        <v>204</v>
      </c>
      <c r="J306" s="34">
        <f>ROUND(E306/I304* H306,5)</f>
        <v>0</v>
      </c>
      <c r="K306" s="35"/>
    </row>
    <row r="307" spans="2:11" x14ac:dyDescent="0.2">
      <c r="B307" t="s">
        <v>233</v>
      </c>
      <c r="C307" t="s">
        <v>183</v>
      </c>
      <c r="D307" t="s">
        <v>234</v>
      </c>
      <c r="E307" s="32">
        <v>0.44843</v>
      </c>
      <c r="F307" t="s">
        <v>202</v>
      </c>
      <c r="G307" t="s">
        <v>203</v>
      </c>
      <c r="H307" s="33"/>
      <c r="I307" t="s">
        <v>204</v>
      </c>
      <c r="J307" s="34">
        <f>ROUND(E307/I304* H307,5)</f>
        <v>0</v>
      </c>
      <c r="K307" s="35"/>
    </row>
    <row r="308" spans="2:11" x14ac:dyDescent="0.2">
      <c r="B308" t="s">
        <v>221</v>
      </c>
      <c r="C308" t="s">
        <v>183</v>
      </c>
      <c r="D308" t="s">
        <v>222</v>
      </c>
      <c r="E308" s="32">
        <v>0.89685999999999999</v>
      </c>
      <c r="F308" t="s">
        <v>202</v>
      </c>
      <c r="G308" t="s">
        <v>203</v>
      </c>
      <c r="H308" s="33"/>
      <c r="I308" t="s">
        <v>204</v>
      </c>
      <c r="J308" s="34">
        <f>ROUND(E308/I304* H308,5)</f>
        <v>0</v>
      </c>
      <c r="K308" s="35"/>
    </row>
    <row r="309" spans="2:11" x14ac:dyDescent="0.2">
      <c r="D309" s="36" t="s">
        <v>205</v>
      </c>
      <c r="E309" s="35"/>
      <c r="H309" s="35"/>
      <c r="K309" s="33">
        <f>SUM(J306:J308)</f>
        <v>0</v>
      </c>
    </row>
    <row r="310" spans="2:11" x14ac:dyDescent="0.2">
      <c r="B310" s="23" t="s">
        <v>206</v>
      </c>
      <c r="E310" s="35"/>
      <c r="H310" s="35"/>
      <c r="K310" s="35"/>
    </row>
    <row r="311" spans="2:11" x14ac:dyDescent="0.2">
      <c r="B311" t="s">
        <v>313</v>
      </c>
      <c r="C311" t="s">
        <v>183</v>
      </c>
      <c r="D311" t="s">
        <v>314</v>
      </c>
      <c r="E311" s="32">
        <v>0.22422</v>
      </c>
      <c r="F311" t="s">
        <v>202</v>
      </c>
      <c r="G311" t="s">
        <v>203</v>
      </c>
      <c r="H311" s="33"/>
      <c r="I311" t="s">
        <v>204</v>
      </c>
      <c r="J311" s="34">
        <f>ROUND(E311/I304* H311,5)</f>
        <v>0</v>
      </c>
      <c r="K311" s="35"/>
    </row>
    <row r="312" spans="2:11" x14ac:dyDescent="0.2">
      <c r="B312" t="s">
        <v>315</v>
      </c>
      <c r="C312" t="s">
        <v>183</v>
      </c>
      <c r="D312" t="s">
        <v>316</v>
      </c>
      <c r="E312" s="32">
        <v>0.22422</v>
      </c>
      <c r="F312" t="s">
        <v>202</v>
      </c>
      <c r="G312" t="s">
        <v>203</v>
      </c>
      <c r="H312" s="33"/>
      <c r="I312" t="s">
        <v>204</v>
      </c>
      <c r="J312" s="34">
        <f>ROUND(E312/I304* H312,5)</f>
        <v>0</v>
      </c>
      <c r="K312" s="35"/>
    </row>
    <row r="313" spans="2:11" x14ac:dyDescent="0.2">
      <c r="B313" t="s">
        <v>317</v>
      </c>
      <c r="C313" t="s">
        <v>183</v>
      </c>
      <c r="D313" t="s">
        <v>318</v>
      </c>
      <c r="E313" s="32">
        <v>0.22422</v>
      </c>
      <c r="F313" t="s">
        <v>202</v>
      </c>
      <c r="G313" t="s">
        <v>203</v>
      </c>
      <c r="H313" s="33"/>
      <c r="I313" t="s">
        <v>204</v>
      </c>
      <c r="J313" s="34">
        <f>ROUND(E313/I304* H313,5)</f>
        <v>0</v>
      </c>
      <c r="K313" s="35"/>
    </row>
    <row r="314" spans="2:11" x14ac:dyDescent="0.2">
      <c r="B314" t="s">
        <v>257</v>
      </c>
      <c r="C314" t="s">
        <v>183</v>
      </c>
      <c r="D314" t="s">
        <v>258</v>
      </c>
      <c r="E314" s="32">
        <v>0.22422</v>
      </c>
      <c r="F314" t="s">
        <v>202</v>
      </c>
      <c r="G314" t="s">
        <v>203</v>
      </c>
      <c r="H314" s="33"/>
      <c r="I314" t="s">
        <v>204</v>
      </c>
      <c r="J314" s="34">
        <f>ROUND(E314/I304* H314,5)</f>
        <v>0</v>
      </c>
      <c r="K314" s="35"/>
    </row>
    <row r="315" spans="2:11" x14ac:dyDescent="0.2">
      <c r="B315" t="s">
        <v>250</v>
      </c>
      <c r="C315" t="s">
        <v>183</v>
      </c>
      <c r="D315" t="s">
        <v>251</v>
      </c>
      <c r="E315" s="32">
        <v>0.22422</v>
      </c>
      <c r="F315" t="s">
        <v>202</v>
      </c>
      <c r="G315" t="s">
        <v>203</v>
      </c>
      <c r="H315" s="33"/>
      <c r="I315" t="s">
        <v>204</v>
      </c>
      <c r="J315" s="34">
        <f>ROUND(E315/I304* H315,5)</f>
        <v>0</v>
      </c>
      <c r="K315" s="35"/>
    </row>
    <row r="316" spans="2:11" x14ac:dyDescent="0.2">
      <c r="D316" s="36" t="s">
        <v>209</v>
      </c>
      <c r="E316" s="35"/>
      <c r="H316" s="35"/>
      <c r="K316" s="33">
        <f>SUM(J311:J315)</f>
        <v>0</v>
      </c>
    </row>
    <row r="317" spans="2:11" x14ac:dyDescent="0.2">
      <c r="B317" s="23" t="s">
        <v>210</v>
      </c>
      <c r="E317" s="35"/>
      <c r="H317" s="35"/>
      <c r="K317" s="35"/>
    </row>
    <row r="318" spans="2:11" x14ac:dyDescent="0.2">
      <c r="B318" t="s">
        <v>319</v>
      </c>
      <c r="C318" t="s">
        <v>320</v>
      </c>
      <c r="D318" t="s">
        <v>321</v>
      </c>
      <c r="E318" s="32">
        <v>0.7</v>
      </c>
      <c r="G318" t="s">
        <v>203</v>
      </c>
      <c r="H318" s="33"/>
      <c r="I318" t="s">
        <v>204</v>
      </c>
      <c r="J318" s="34">
        <f>ROUND(E318* H318,5)</f>
        <v>0</v>
      </c>
      <c r="K318" s="35"/>
    </row>
    <row r="319" spans="2:11" x14ac:dyDescent="0.2">
      <c r="B319" t="s">
        <v>322</v>
      </c>
      <c r="C319" t="s">
        <v>320</v>
      </c>
      <c r="D319" t="s">
        <v>323</v>
      </c>
      <c r="E319" s="32">
        <v>1.2</v>
      </c>
      <c r="G319" t="s">
        <v>203</v>
      </c>
      <c r="H319" s="33"/>
      <c r="I319" t="s">
        <v>204</v>
      </c>
      <c r="J319" s="34">
        <f>ROUND(E319* H319,5)</f>
        <v>0</v>
      </c>
      <c r="K319" s="35"/>
    </row>
    <row r="320" spans="2:11" x14ac:dyDescent="0.2">
      <c r="B320" t="s">
        <v>324</v>
      </c>
      <c r="C320" t="s">
        <v>279</v>
      </c>
      <c r="D320" t="s">
        <v>325</v>
      </c>
      <c r="E320" s="32">
        <v>0.12</v>
      </c>
      <c r="G320" t="s">
        <v>203</v>
      </c>
      <c r="H320" s="33"/>
      <c r="I320" t="s">
        <v>204</v>
      </c>
      <c r="J320" s="34">
        <f>ROUND(E320* H320,5)</f>
        <v>0</v>
      </c>
      <c r="K320" s="35"/>
    </row>
    <row r="321" spans="1:27" x14ac:dyDescent="0.2">
      <c r="B321" t="s">
        <v>326</v>
      </c>
      <c r="C321" t="s">
        <v>279</v>
      </c>
      <c r="D321" t="s">
        <v>327</v>
      </c>
      <c r="E321" s="32">
        <v>0.16800000000000001</v>
      </c>
      <c r="G321" t="s">
        <v>203</v>
      </c>
      <c r="H321" s="33"/>
      <c r="I321" t="s">
        <v>204</v>
      </c>
      <c r="J321" s="34">
        <f>ROUND(E321* H321,5)</f>
        <v>0</v>
      </c>
      <c r="K321" s="35"/>
    </row>
    <row r="322" spans="1:27" x14ac:dyDescent="0.2">
      <c r="D322" s="36" t="s">
        <v>213</v>
      </c>
      <c r="E322" s="35"/>
      <c r="H322" s="35"/>
      <c r="K322" s="33">
        <f>SUM(J318:J321)</f>
        <v>0</v>
      </c>
    </row>
    <row r="323" spans="1:27" x14ac:dyDescent="0.2">
      <c r="E323" s="35"/>
      <c r="H323" s="35"/>
      <c r="K323" s="35"/>
    </row>
    <row r="324" spans="1:27" x14ac:dyDescent="0.2">
      <c r="D324" s="36" t="s">
        <v>214</v>
      </c>
      <c r="E324" s="35"/>
      <c r="H324" s="35">
        <v>1.5</v>
      </c>
      <c r="I324" t="s">
        <v>215</v>
      </c>
      <c r="J324">
        <f>ROUND(H324/100*K309,5)</f>
        <v>0</v>
      </c>
      <c r="K324" s="35"/>
    </row>
    <row r="325" spans="1:27" x14ac:dyDescent="0.2">
      <c r="D325" s="36" t="s">
        <v>216</v>
      </c>
      <c r="E325" s="35"/>
      <c r="H325" s="35"/>
      <c r="K325" s="37">
        <f>SUM(J305:J324)</f>
        <v>0</v>
      </c>
    </row>
    <row r="326" spans="1:27" x14ac:dyDescent="0.2">
      <c r="D326" s="36" t="s">
        <v>217</v>
      </c>
      <c r="E326" s="35"/>
      <c r="H326" s="35"/>
      <c r="K326" s="37">
        <f>SUM(K325:K325)</f>
        <v>0</v>
      </c>
    </row>
    <row r="328" spans="1:27" ht="45" customHeight="1" x14ac:dyDescent="0.2">
      <c r="A328" s="27"/>
      <c r="B328" s="27" t="s">
        <v>109</v>
      </c>
      <c r="C328" s="28" t="s">
        <v>16</v>
      </c>
      <c r="D328" s="7" t="s">
        <v>110</v>
      </c>
      <c r="E328" s="6"/>
      <c r="F328" s="6"/>
      <c r="G328" s="28"/>
      <c r="H328" s="30" t="s">
        <v>197</v>
      </c>
      <c r="I328" s="5">
        <v>1</v>
      </c>
      <c r="J328" s="4"/>
      <c r="K328" s="31">
        <f>ROUND(K346,2)</f>
        <v>0</v>
      </c>
      <c r="L328" s="29" t="s">
        <v>328</v>
      </c>
      <c r="M328" s="28"/>
      <c r="N328" s="28"/>
      <c r="O328" s="28"/>
      <c r="P328" s="28"/>
      <c r="Q328" s="28"/>
      <c r="R328" s="28"/>
      <c r="S328" s="28"/>
      <c r="T328" s="28"/>
      <c r="U328" s="28"/>
      <c r="V328" s="28"/>
      <c r="W328" s="28"/>
      <c r="X328" s="28"/>
      <c r="Y328" s="28"/>
      <c r="Z328" s="28"/>
      <c r="AA328" s="28"/>
    </row>
    <row r="329" spans="1:27" x14ac:dyDescent="0.2">
      <c r="B329" s="23" t="s">
        <v>199</v>
      </c>
    </row>
    <row r="330" spans="1:27" x14ac:dyDescent="0.2">
      <c r="B330" t="s">
        <v>221</v>
      </c>
      <c r="C330" t="s">
        <v>183</v>
      </c>
      <c r="D330" t="s">
        <v>222</v>
      </c>
      <c r="E330" s="32">
        <v>2.63158</v>
      </c>
      <c r="F330" t="s">
        <v>202</v>
      </c>
      <c r="G330" t="s">
        <v>203</v>
      </c>
      <c r="H330" s="33"/>
      <c r="I330" t="s">
        <v>204</v>
      </c>
      <c r="J330" s="34">
        <f>ROUND(E330/I328* H330,5)</f>
        <v>0</v>
      </c>
      <c r="K330" s="35"/>
    </row>
    <row r="331" spans="1:27" x14ac:dyDescent="0.2">
      <c r="B331" t="s">
        <v>329</v>
      </c>
      <c r="C331" t="s">
        <v>183</v>
      </c>
      <c r="D331" t="s">
        <v>330</v>
      </c>
      <c r="E331" s="32">
        <v>5.2631600000000001</v>
      </c>
      <c r="F331" t="s">
        <v>202</v>
      </c>
      <c r="G331" t="s">
        <v>203</v>
      </c>
      <c r="H331" s="33"/>
      <c r="I331" t="s">
        <v>204</v>
      </c>
      <c r="J331" s="34">
        <f>ROUND(E331/I328* H331,5)</f>
        <v>0</v>
      </c>
      <c r="K331" s="35"/>
    </row>
    <row r="332" spans="1:27" x14ac:dyDescent="0.2">
      <c r="D332" s="36" t="s">
        <v>205</v>
      </c>
      <c r="E332" s="35"/>
      <c r="H332" s="35"/>
      <c r="K332" s="33">
        <f>SUM(J330:J331)</f>
        <v>0</v>
      </c>
    </row>
    <row r="333" spans="1:27" x14ac:dyDescent="0.2">
      <c r="B333" s="23" t="s">
        <v>206</v>
      </c>
      <c r="E333" s="35"/>
      <c r="H333" s="35"/>
      <c r="K333" s="35"/>
    </row>
    <row r="334" spans="1:27" x14ac:dyDescent="0.2">
      <c r="B334" t="s">
        <v>292</v>
      </c>
      <c r="C334" t="s">
        <v>183</v>
      </c>
      <c r="D334" t="s">
        <v>293</v>
      </c>
      <c r="E334" s="32">
        <v>5.2631600000000001</v>
      </c>
      <c r="F334" t="s">
        <v>202</v>
      </c>
      <c r="G334" t="s">
        <v>203</v>
      </c>
      <c r="H334" s="33"/>
      <c r="I334" t="s">
        <v>204</v>
      </c>
      <c r="J334" s="34">
        <f>ROUND(E334/I328* H334,5)</f>
        <v>0</v>
      </c>
      <c r="K334" s="35"/>
    </row>
    <row r="335" spans="1:27" x14ac:dyDescent="0.2">
      <c r="B335" t="s">
        <v>290</v>
      </c>
      <c r="C335" t="s">
        <v>183</v>
      </c>
      <c r="D335" t="s">
        <v>291</v>
      </c>
      <c r="E335" s="32">
        <v>5.2631600000000001</v>
      </c>
      <c r="F335" t="s">
        <v>202</v>
      </c>
      <c r="G335" t="s">
        <v>203</v>
      </c>
      <c r="H335" s="33"/>
      <c r="I335" t="s">
        <v>204</v>
      </c>
      <c r="J335" s="34">
        <f>ROUND(E335/I328* H335,5)</f>
        <v>0</v>
      </c>
      <c r="K335" s="35"/>
    </row>
    <row r="336" spans="1:27" x14ac:dyDescent="0.2">
      <c r="D336" s="36" t="s">
        <v>209</v>
      </c>
      <c r="E336" s="35"/>
      <c r="H336" s="35"/>
      <c r="K336" s="33">
        <f>SUM(J334:J335)</f>
        <v>0</v>
      </c>
    </row>
    <row r="337" spans="1:27" x14ac:dyDescent="0.2">
      <c r="B337" s="23" t="s">
        <v>210</v>
      </c>
      <c r="E337" s="35"/>
      <c r="H337" s="35"/>
      <c r="K337" s="35"/>
    </row>
    <row r="338" spans="1:27" x14ac:dyDescent="0.2">
      <c r="B338" t="s">
        <v>331</v>
      </c>
      <c r="C338" t="s">
        <v>16</v>
      </c>
      <c r="D338" t="s">
        <v>332</v>
      </c>
      <c r="E338" s="32">
        <v>96.3</v>
      </c>
      <c r="G338" t="s">
        <v>203</v>
      </c>
      <c r="H338" s="33"/>
      <c r="I338" t="s">
        <v>204</v>
      </c>
      <c r="J338" s="34">
        <f>ROUND(E338* H338,5)</f>
        <v>0</v>
      </c>
      <c r="K338" s="35"/>
    </row>
    <row r="339" spans="1:27" x14ac:dyDescent="0.2">
      <c r="B339" t="s">
        <v>294</v>
      </c>
      <c r="C339" t="s">
        <v>279</v>
      </c>
      <c r="D339" t="s">
        <v>295</v>
      </c>
      <c r="E339" s="32">
        <v>0.1089</v>
      </c>
      <c r="G339" t="s">
        <v>203</v>
      </c>
      <c r="H339" s="33"/>
      <c r="I339" t="s">
        <v>204</v>
      </c>
      <c r="J339" s="34">
        <f>ROUND(E339* H339,5)</f>
        <v>0</v>
      </c>
      <c r="K339" s="35"/>
    </row>
    <row r="340" spans="1:27" x14ac:dyDescent="0.2">
      <c r="B340" t="s">
        <v>298</v>
      </c>
      <c r="C340" t="s">
        <v>39</v>
      </c>
      <c r="D340" t="s">
        <v>299</v>
      </c>
      <c r="E340" s="32">
        <v>1.6299999999999999E-2</v>
      </c>
      <c r="G340" t="s">
        <v>203</v>
      </c>
      <c r="H340" s="33"/>
      <c r="I340" t="s">
        <v>204</v>
      </c>
      <c r="J340" s="34">
        <f>ROUND(E340* H340,5)</f>
        <v>0</v>
      </c>
      <c r="K340" s="35"/>
    </row>
    <row r="341" spans="1:27" x14ac:dyDescent="0.2">
      <c r="B341" t="s">
        <v>333</v>
      </c>
      <c r="C341" t="s">
        <v>39</v>
      </c>
      <c r="D341" t="s">
        <v>334</v>
      </c>
      <c r="E341" s="32">
        <v>9.7000000000000003E-2</v>
      </c>
      <c r="G341" t="s">
        <v>203</v>
      </c>
      <c r="H341" s="33"/>
      <c r="I341" t="s">
        <v>204</v>
      </c>
      <c r="J341" s="34">
        <f>ROUND(E341* H341,5)</f>
        <v>0</v>
      </c>
      <c r="K341" s="35"/>
    </row>
    <row r="342" spans="1:27" x14ac:dyDescent="0.2">
      <c r="D342" s="36" t="s">
        <v>213</v>
      </c>
      <c r="E342" s="35"/>
      <c r="H342" s="35"/>
      <c r="K342" s="33">
        <f>SUM(J338:J341)</f>
        <v>0</v>
      </c>
    </row>
    <row r="343" spans="1:27" x14ac:dyDescent="0.2">
      <c r="E343" s="35"/>
      <c r="H343" s="35"/>
      <c r="K343" s="35"/>
    </row>
    <row r="344" spans="1:27" x14ac:dyDescent="0.2">
      <c r="D344" s="36" t="s">
        <v>214</v>
      </c>
      <c r="E344" s="35"/>
      <c r="H344" s="35">
        <v>1.5</v>
      </c>
      <c r="I344" t="s">
        <v>215</v>
      </c>
      <c r="J344">
        <f>ROUND(H344/100*K332,5)</f>
        <v>0</v>
      </c>
      <c r="K344" s="35"/>
    </row>
    <row r="345" spans="1:27" x14ac:dyDescent="0.2">
      <c r="D345" s="36" t="s">
        <v>216</v>
      </c>
      <c r="E345" s="35"/>
      <c r="H345" s="35"/>
      <c r="K345" s="37">
        <f>SUM(J329:J344)</f>
        <v>0</v>
      </c>
    </row>
    <row r="346" spans="1:27" x14ac:dyDescent="0.2">
      <c r="D346" s="36" t="s">
        <v>217</v>
      </c>
      <c r="E346" s="35"/>
      <c r="H346" s="35"/>
      <c r="K346" s="37">
        <f>SUM(K345:K345)</f>
        <v>0</v>
      </c>
    </row>
    <row r="348" spans="1:27" ht="45" customHeight="1" x14ac:dyDescent="0.2">
      <c r="A348" s="27"/>
      <c r="B348" s="27" t="s">
        <v>111</v>
      </c>
      <c r="C348" s="28" t="s">
        <v>16</v>
      </c>
      <c r="D348" s="7" t="s">
        <v>112</v>
      </c>
      <c r="E348" s="6"/>
      <c r="F348" s="6"/>
      <c r="G348" s="28"/>
      <c r="H348" s="30" t="s">
        <v>197</v>
      </c>
      <c r="I348" s="5">
        <v>1</v>
      </c>
      <c r="J348" s="4"/>
      <c r="K348" s="31">
        <f>ROUND(K353,2)</f>
        <v>0</v>
      </c>
      <c r="L348" s="29" t="s">
        <v>335</v>
      </c>
      <c r="M348" s="28"/>
      <c r="N348" s="28"/>
      <c r="O348" s="28"/>
      <c r="P348" s="28"/>
      <c r="Q348" s="28"/>
      <c r="R348" s="28"/>
      <c r="S348" s="28"/>
      <c r="T348" s="28"/>
      <c r="U348" s="28"/>
      <c r="V348" s="28"/>
      <c r="W348" s="28"/>
      <c r="X348" s="28"/>
      <c r="Y348" s="28"/>
      <c r="Z348" s="28"/>
      <c r="AA348" s="28"/>
    </row>
    <row r="349" spans="1:27" x14ac:dyDescent="0.2">
      <c r="B349" s="23" t="s">
        <v>210</v>
      </c>
    </row>
    <row r="350" spans="1:27" x14ac:dyDescent="0.2">
      <c r="B350" t="s">
        <v>336</v>
      </c>
      <c r="C350" t="s">
        <v>16</v>
      </c>
      <c r="D350" t="s">
        <v>337</v>
      </c>
      <c r="E350" s="32">
        <v>1</v>
      </c>
      <c r="G350" t="s">
        <v>203</v>
      </c>
      <c r="H350" s="33"/>
      <c r="I350" t="s">
        <v>204</v>
      </c>
      <c r="J350" s="34">
        <f>ROUND(E350* H350,5)</f>
        <v>0</v>
      </c>
      <c r="K350" s="35"/>
    </row>
    <row r="351" spans="1:27" x14ac:dyDescent="0.2">
      <c r="D351" s="36" t="s">
        <v>213</v>
      </c>
      <c r="E351" s="35"/>
      <c r="H351" s="35"/>
      <c r="K351" s="33">
        <f>SUM(J350:J350)</f>
        <v>0</v>
      </c>
    </row>
    <row r="352" spans="1:27" x14ac:dyDescent="0.2">
      <c r="D352" s="36" t="s">
        <v>216</v>
      </c>
      <c r="E352" s="35"/>
      <c r="H352" s="35"/>
      <c r="K352" s="37">
        <f>SUM(J349:J351)</f>
        <v>0</v>
      </c>
    </row>
    <row r="353" spans="1:27" x14ac:dyDescent="0.2">
      <c r="D353" s="36" t="s">
        <v>217</v>
      </c>
      <c r="E353" s="35"/>
      <c r="H353" s="35"/>
      <c r="K353" s="37">
        <f>SUM(K352:K352)</f>
        <v>0</v>
      </c>
    </row>
    <row r="355" spans="1:27" ht="45" customHeight="1" x14ac:dyDescent="0.2">
      <c r="A355" s="27"/>
      <c r="B355" s="27" t="s">
        <v>81</v>
      </c>
      <c r="C355" s="28" t="s">
        <v>16</v>
      </c>
      <c r="D355" s="7" t="s">
        <v>82</v>
      </c>
      <c r="E355" s="6"/>
      <c r="F355" s="6"/>
      <c r="G355" s="28"/>
      <c r="H355" s="30" t="s">
        <v>197</v>
      </c>
      <c r="I355" s="5">
        <v>1</v>
      </c>
      <c r="J355" s="4"/>
      <c r="K355" s="31">
        <f>ROUND(K361,2)</f>
        <v>0</v>
      </c>
      <c r="L355" s="29" t="s">
        <v>338</v>
      </c>
      <c r="M355" s="28"/>
      <c r="N355" s="28"/>
      <c r="O355" s="28"/>
      <c r="P355" s="28"/>
      <c r="Q355" s="28"/>
      <c r="R355" s="28"/>
      <c r="S355" s="28"/>
      <c r="T355" s="28"/>
      <c r="U355" s="28"/>
      <c r="V355" s="28"/>
      <c r="W355" s="28"/>
      <c r="X355" s="28"/>
      <c r="Y355" s="28"/>
      <c r="Z355" s="28"/>
      <c r="AA355" s="28"/>
    </row>
    <row r="356" spans="1:27" x14ac:dyDescent="0.2">
      <c r="B356" s="23" t="s">
        <v>210</v>
      </c>
    </row>
    <row r="357" spans="1:27" x14ac:dyDescent="0.2">
      <c r="B357" t="s">
        <v>339</v>
      </c>
      <c r="C357" t="s">
        <v>16</v>
      </c>
      <c r="D357" t="s">
        <v>340</v>
      </c>
      <c r="E357" s="32">
        <v>1</v>
      </c>
      <c r="G357" t="s">
        <v>203</v>
      </c>
      <c r="H357" s="33"/>
      <c r="I357" t="s">
        <v>204</v>
      </c>
      <c r="J357" s="34">
        <f>ROUND(E357* H357,5)</f>
        <v>0</v>
      </c>
      <c r="K357" s="35"/>
    </row>
    <row r="358" spans="1:27" x14ac:dyDescent="0.2">
      <c r="B358" t="s">
        <v>341</v>
      </c>
      <c r="C358" t="s">
        <v>16</v>
      </c>
      <c r="D358" t="s">
        <v>342</v>
      </c>
      <c r="E358" s="32">
        <v>1</v>
      </c>
      <c r="G358" t="s">
        <v>203</v>
      </c>
      <c r="H358" s="33"/>
      <c r="I358" t="s">
        <v>204</v>
      </c>
      <c r="J358" s="34">
        <f>ROUND(E358* H358,5)</f>
        <v>0</v>
      </c>
      <c r="K358" s="35"/>
    </row>
    <row r="359" spans="1:27" x14ac:dyDescent="0.2">
      <c r="D359" s="36" t="s">
        <v>213</v>
      </c>
      <c r="E359" s="35"/>
      <c r="H359" s="35"/>
      <c r="K359" s="33">
        <f>SUM(J357:J358)</f>
        <v>0</v>
      </c>
    </row>
    <row r="360" spans="1:27" x14ac:dyDescent="0.2">
      <c r="D360" s="36" t="s">
        <v>216</v>
      </c>
      <c r="E360" s="35"/>
      <c r="H360" s="35"/>
      <c r="K360" s="37">
        <f>SUM(J356:J359)</f>
        <v>0</v>
      </c>
    </row>
    <row r="361" spans="1:27" x14ac:dyDescent="0.2">
      <c r="D361" s="36" t="s">
        <v>217</v>
      </c>
      <c r="E361" s="35"/>
      <c r="H361" s="35"/>
      <c r="K361" s="37">
        <f>SUM(K360:K360)</f>
        <v>0</v>
      </c>
    </row>
    <row r="363" spans="1:27" ht="45" customHeight="1" x14ac:dyDescent="0.2">
      <c r="A363" s="27"/>
      <c r="B363" s="27" t="s">
        <v>79</v>
      </c>
      <c r="C363" s="28" t="s">
        <v>16</v>
      </c>
      <c r="D363" s="7" t="s">
        <v>80</v>
      </c>
      <c r="E363" s="6"/>
      <c r="F363" s="6"/>
      <c r="G363" s="28"/>
      <c r="H363" s="30" t="s">
        <v>197</v>
      </c>
      <c r="I363" s="5">
        <v>1</v>
      </c>
      <c r="J363" s="4"/>
      <c r="K363" s="31">
        <f>ROUND(K369,2)</f>
        <v>0</v>
      </c>
      <c r="L363" s="29" t="s">
        <v>343</v>
      </c>
      <c r="M363" s="28"/>
      <c r="N363" s="28"/>
      <c r="O363" s="28"/>
      <c r="P363" s="28"/>
      <c r="Q363" s="28"/>
      <c r="R363" s="28"/>
      <c r="S363" s="28"/>
      <c r="T363" s="28"/>
      <c r="U363" s="28"/>
      <c r="V363" s="28"/>
      <c r="W363" s="28"/>
      <c r="X363" s="28"/>
      <c r="Y363" s="28"/>
      <c r="Z363" s="28"/>
      <c r="AA363" s="28"/>
    </row>
    <row r="364" spans="1:27" x14ac:dyDescent="0.2">
      <c r="B364" s="23" t="s">
        <v>210</v>
      </c>
    </row>
    <row r="365" spans="1:27" x14ac:dyDescent="0.2">
      <c r="B365" t="s">
        <v>339</v>
      </c>
      <c r="C365" t="s">
        <v>16</v>
      </c>
      <c r="D365" t="s">
        <v>340</v>
      </c>
      <c r="E365" s="32">
        <v>1</v>
      </c>
      <c r="G365" t="s">
        <v>203</v>
      </c>
      <c r="H365" s="33"/>
      <c r="I365" t="s">
        <v>204</v>
      </c>
      <c r="J365" s="34">
        <f>ROUND(E365* H365,5)</f>
        <v>0</v>
      </c>
      <c r="K365" s="35"/>
    </row>
    <row r="366" spans="1:27" x14ac:dyDescent="0.2">
      <c r="B366" t="s">
        <v>344</v>
      </c>
      <c r="C366" t="s">
        <v>16</v>
      </c>
      <c r="D366" t="s">
        <v>345</v>
      </c>
      <c r="E366" s="32">
        <v>1</v>
      </c>
      <c r="G366" t="s">
        <v>203</v>
      </c>
      <c r="H366" s="33"/>
      <c r="I366" t="s">
        <v>204</v>
      </c>
      <c r="J366" s="34">
        <f>ROUND(E366* H366,5)</f>
        <v>0</v>
      </c>
      <c r="K366" s="35"/>
    </row>
    <row r="367" spans="1:27" x14ac:dyDescent="0.2">
      <c r="D367" s="36" t="s">
        <v>213</v>
      </c>
      <c r="E367" s="35"/>
      <c r="H367" s="35"/>
      <c r="K367" s="33">
        <f>SUM(J365:J366)</f>
        <v>0</v>
      </c>
    </row>
    <row r="368" spans="1:27" x14ac:dyDescent="0.2">
      <c r="D368" s="36" t="s">
        <v>216</v>
      </c>
      <c r="E368" s="35"/>
      <c r="H368" s="35"/>
      <c r="K368" s="37">
        <f>SUM(J364:J367)</f>
        <v>0</v>
      </c>
    </row>
    <row r="369" spans="1:27" x14ac:dyDescent="0.2">
      <c r="D369" s="36" t="s">
        <v>217</v>
      </c>
      <c r="E369" s="35"/>
      <c r="H369" s="35"/>
      <c r="K369" s="37">
        <f>SUM(K368:K368)</f>
        <v>0</v>
      </c>
    </row>
    <row r="371" spans="1:27" ht="45" customHeight="1" x14ac:dyDescent="0.2">
      <c r="A371" s="27"/>
      <c r="B371" s="27" t="s">
        <v>61</v>
      </c>
      <c r="C371" s="28" t="s">
        <v>19</v>
      </c>
      <c r="D371" s="7" t="s">
        <v>62</v>
      </c>
      <c r="E371" s="6"/>
      <c r="F371" s="6"/>
      <c r="G371" s="28"/>
      <c r="H371" s="30" t="s">
        <v>197</v>
      </c>
      <c r="I371" s="5">
        <v>1</v>
      </c>
      <c r="J371" s="4"/>
      <c r="K371" s="31">
        <f>ROUND(K384,2)</f>
        <v>0</v>
      </c>
      <c r="L371" s="29" t="s">
        <v>346</v>
      </c>
      <c r="M371" s="28"/>
      <c r="N371" s="28"/>
      <c r="O371" s="28"/>
      <c r="P371" s="28"/>
      <c r="Q371" s="28"/>
      <c r="R371" s="28"/>
      <c r="S371" s="28"/>
      <c r="T371" s="28"/>
      <c r="U371" s="28"/>
      <c r="V371" s="28"/>
      <c r="W371" s="28"/>
      <c r="X371" s="28"/>
      <c r="Y371" s="28"/>
      <c r="Z371" s="28"/>
      <c r="AA371" s="28"/>
    </row>
    <row r="372" spans="1:27" x14ac:dyDescent="0.2">
      <c r="B372" s="23" t="s">
        <v>199</v>
      </c>
    </row>
    <row r="373" spans="1:27" x14ac:dyDescent="0.2">
      <c r="B373" t="s">
        <v>347</v>
      </c>
      <c r="C373" t="s">
        <v>183</v>
      </c>
      <c r="D373" t="s">
        <v>348</v>
      </c>
      <c r="E373" s="32">
        <v>0.16305</v>
      </c>
      <c r="F373" t="s">
        <v>202</v>
      </c>
      <c r="G373" t="s">
        <v>203</v>
      </c>
      <c r="H373" s="33"/>
      <c r="I373" t="s">
        <v>204</v>
      </c>
      <c r="J373" s="34">
        <f>ROUND(E373/I371* H373,5)</f>
        <v>0</v>
      </c>
      <c r="K373" s="35"/>
    </row>
    <row r="374" spans="1:27" x14ac:dyDescent="0.2">
      <c r="B374" t="s">
        <v>349</v>
      </c>
      <c r="C374" t="s">
        <v>183</v>
      </c>
      <c r="D374" t="s">
        <v>350</v>
      </c>
      <c r="E374" s="32">
        <v>0.3261</v>
      </c>
      <c r="F374" t="s">
        <v>202</v>
      </c>
      <c r="G374" t="s">
        <v>203</v>
      </c>
      <c r="H374" s="33"/>
      <c r="I374" t="s">
        <v>204</v>
      </c>
      <c r="J374" s="34">
        <f>ROUND(E374/I371* H374,5)</f>
        <v>0</v>
      </c>
      <c r="K374" s="35"/>
    </row>
    <row r="375" spans="1:27" x14ac:dyDescent="0.2">
      <c r="B375" t="s">
        <v>219</v>
      </c>
      <c r="C375" t="s">
        <v>183</v>
      </c>
      <c r="D375" t="s">
        <v>220</v>
      </c>
      <c r="E375" s="32">
        <v>4.0759999999999998E-2</v>
      </c>
      <c r="F375" t="s">
        <v>202</v>
      </c>
      <c r="G375" t="s">
        <v>203</v>
      </c>
      <c r="H375" s="33"/>
      <c r="I375" t="s">
        <v>204</v>
      </c>
      <c r="J375" s="34">
        <f>ROUND(E375/I371* H375,5)</f>
        <v>0</v>
      </c>
      <c r="K375" s="35"/>
    </row>
    <row r="376" spans="1:27" x14ac:dyDescent="0.2">
      <c r="D376" s="36" t="s">
        <v>205</v>
      </c>
      <c r="E376" s="35"/>
      <c r="H376" s="35"/>
      <c r="K376" s="33">
        <f>SUM(J373:J375)</f>
        <v>0</v>
      </c>
    </row>
    <row r="377" spans="1:27" x14ac:dyDescent="0.2">
      <c r="B377" s="23" t="s">
        <v>206</v>
      </c>
      <c r="E377" s="35"/>
      <c r="H377" s="35"/>
      <c r="K377" s="35"/>
    </row>
    <row r="378" spans="1:27" x14ac:dyDescent="0.2">
      <c r="B378" t="s">
        <v>235</v>
      </c>
      <c r="C378" t="s">
        <v>183</v>
      </c>
      <c r="D378" t="s">
        <v>236</v>
      </c>
      <c r="E378" s="32">
        <v>0.16305</v>
      </c>
      <c r="F378" t="s">
        <v>202</v>
      </c>
      <c r="G378" t="s">
        <v>203</v>
      </c>
      <c r="H378" s="33"/>
      <c r="I378" t="s">
        <v>204</v>
      </c>
      <c r="J378" s="34">
        <f>ROUND(E378/I371* H378,5)</f>
        <v>0</v>
      </c>
      <c r="K378" s="35"/>
    </row>
    <row r="379" spans="1:27" x14ac:dyDescent="0.2">
      <c r="B379" t="s">
        <v>288</v>
      </c>
      <c r="C379" t="s">
        <v>183</v>
      </c>
      <c r="D379" t="s">
        <v>289</v>
      </c>
      <c r="E379" s="32">
        <v>4.0759999999999998E-2</v>
      </c>
      <c r="F379" t="s">
        <v>202</v>
      </c>
      <c r="G379" t="s">
        <v>203</v>
      </c>
      <c r="H379" s="33"/>
      <c r="I379" t="s">
        <v>204</v>
      </c>
      <c r="J379" s="34">
        <f>ROUND(E379/I371* H379,5)</f>
        <v>0</v>
      </c>
      <c r="K379" s="35"/>
    </row>
    <row r="380" spans="1:27" x14ac:dyDescent="0.2">
      <c r="D380" s="36" t="s">
        <v>209</v>
      </c>
      <c r="E380" s="35"/>
      <c r="H380" s="35"/>
      <c r="K380" s="33">
        <f>SUM(J378:J379)</f>
        <v>0</v>
      </c>
    </row>
    <row r="381" spans="1:27" x14ac:dyDescent="0.2">
      <c r="E381" s="35"/>
      <c r="H381" s="35"/>
      <c r="K381" s="35"/>
    </row>
    <row r="382" spans="1:27" x14ac:dyDescent="0.2">
      <c r="D382" s="36" t="s">
        <v>214</v>
      </c>
      <c r="E382" s="35"/>
      <c r="H382" s="35">
        <v>1.5</v>
      </c>
      <c r="I382" t="s">
        <v>215</v>
      </c>
      <c r="J382">
        <f>ROUND(H382/100*K376,5)</f>
        <v>0</v>
      </c>
      <c r="K382" s="35"/>
    </row>
    <row r="383" spans="1:27" x14ac:dyDescent="0.2">
      <c r="D383" s="36" t="s">
        <v>216</v>
      </c>
      <c r="E383" s="35"/>
      <c r="H383" s="35"/>
      <c r="K383" s="37">
        <f>SUM(J372:J382)</f>
        <v>0</v>
      </c>
    </row>
    <row r="384" spans="1:27" x14ac:dyDescent="0.2">
      <c r="D384" s="36" t="s">
        <v>217</v>
      </c>
      <c r="E384" s="35"/>
      <c r="H384" s="35"/>
      <c r="K384" s="37">
        <f>SUM(K383:K383)</f>
        <v>0</v>
      </c>
    </row>
    <row r="386" spans="1:27" ht="45" customHeight="1" x14ac:dyDescent="0.2">
      <c r="A386" s="27"/>
      <c r="B386" s="27" t="s">
        <v>103</v>
      </c>
      <c r="C386" s="28" t="s">
        <v>16</v>
      </c>
      <c r="D386" s="7" t="s">
        <v>104</v>
      </c>
      <c r="E386" s="6"/>
      <c r="F386" s="6"/>
      <c r="G386" s="28"/>
      <c r="H386" s="30" t="s">
        <v>197</v>
      </c>
      <c r="I386" s="5">
        <v>1</v>
      </c>
      <c r="J386" s="4"/>
      <c r="K386" s="31">
        <f>ROUND(K399,2)</f>
        <v>0</v>
      </c>
      <c r="L386" s="29" t="s">
        <v>351</v>
      </c>
      <c r="M386" s="28"/>
      <c r="N386" s="28"/>
      <c r="O386" s="28"/>
      <c r="P386" s="28"/>
      <c r="Q386" s="28"/>
      <c r="R386" s="28"/>
      <c r="S386" s="28"/>
      <c r="T386" s="28"/>
      <c r="U386" s="28"/>
      <c r="V386" s="28"/>
      <c r="W386" s="28"/>
      <c r="X386" s="28"/>
      <c r="Y386" s="28"/>
      <c r="Z386" s="28"/>
      <c r="AA386" s="28"/>
    </row>
    <row r="387" spans="1:27" x14ac:dyDescent="0.2">
      <c r="B387" s="23" t="s">
        <v>199</v>
      </c>
    </row>
    <row r="388" spans="1:27" x14ac:dyDescent="0.2">
      <c r="B388" t="s">
        <v>347</v>
      </c>
      <c r="C388" t="s">
        <v>183</v>
      </c>
      <c r="D388" t="s">
        <v>348</v>
      </c>
      <c r="E388" s="32">
        <v>0.92593000000000003</v>
      </c>
      <c r="F388" t="s">
        <v>202</v>
      </c>
      <c r="G388" t="s">
        <v>203</v>
      </c>
      <c r="H388" s="33"/>
      <c r="I388" t="s">
        <v>204</v>
      </c>
      <c r="J388" s="34">
        <f>ROUND(E388/I386* H388,5)</f>
        <v>0</v>
      </c>
      <c r="K388" s="35"/>
    </row>
    <row r="389" spans="1:27" x14ac:dyDescent="0.2">
      <c r="B389" t="s">
        <v>219</v>
      </c>
      <c r="C389" t="s">
        <v>183</v>
      </c>
      <c r="D389" t="s">
        <v>220</v>
      </c>
      <c r="E389" s="32">
        <v>0.23147999999999999</v>
      </c>
      <c r="F389" t="s">
        <v>202</v>
      </c>
      <c r="G389" t="s">
        <v>203</v>
      </c>
      <c r="H389" s="33"/>
      <c r="I389" t="s">
        <v>204</v>
      </c>
      <c r="J389" s="34">
        <f>ROUND(E389/I386* H389,5)</f>
        <v>0</v>
      </c>
      <c r="K389" s="35"/>
    </row>
    <row r="390" spans="1:27" x14ac:dyDescent="0.2">
      <c r="B390" t="s">
        <v>349</v>
      </c>
      <c r="C390" t="s">
        <v>183</v>
      </c>
      <c r="D390" t="s">
        <v>350</v>
      </c>
      <c r="E390" s="32">
        <v>1.85185</v>
      </c>
      <c r="F390" t="s">
        <v>202</v>
      </c>
      <c r="G390" t="s">
        <v>203</v>
      </c>
      <c r="H390" s="33"/>
      <c r="I390" t="s">
        <v>204</v>
      </c>
      <c r="J390" s="34">
        <f>ROUND(E390/I386* H390,5)</f>
        <v>0</v>
      </c>
      <c r="K390" s="35"/>
    </row>
    <row r="391" spans="1:27" x14ac:dyDescent="0.2">
      <c r="D391" s="36" t="s">
        <v>205</v>
      </c>
      <c r="E391" s="35"/>
      <c r="H391" s="35"/>
      <c r="K391" s="33">
        <f>SUM(J388:J390)</f>
        <v>0</v>
      </c>
    </row>
    <row r="392" spans="1:27" x14ac:dyDescent="0.2">
      <c r="B392" s="23" t="s">
        <v>206</v>
      </c>
      <c r="E392" s="35"/>
      <c r="H392" s="35"/>
      <c r="K392" s="35"/>
    </row>
    <row r="393" spans="1:27" x14ac:dyDescent="0.2">
      <c r="B393" t="s">
        <v>288</v>
      </c>
      <c r="C393" t="s">
        <v>183</v>
      </c>
      <c r="D393" t="s">
        <v>289</v>
      </c>
      <c r="E393" s="32">
        <v>0.23147999999999999</v>
      </c>
      <c r="F393" t="s">
        <v>202</v>
      </c>
      <c r="G393" t="s">
        <v>203</v>
      </c>
      <c r="H393" s="33"/>
      <c r="I393" t="s">
        <v>204</v>
      </c>
      <c r="J393" s="34">
        <f>ROUND(E393/I386* H393,5)</f>
        <v>0</v>
      </c>
      <c r="K393" s="35"/>
    </row>
    <row r="394" spans="1:27" x14ac:dyDescent="0.2">
      <c r="B394" t="s">
        <v>235</v>
      </c>
      <c r="C394" t="s">
        <v>183</v>
      </c>
      <c r="D394" t="s">
        <v>236</v>
      </c>
      <c r="E394" s="32">
        <v>0.92593000000000003</v>
      </c>
      <c r="F394" t="s">
        <v>202</v>
      </c>
      <c r="G394" t="s">
        <v>203</v>
      </c>
      <c r="H394" s="33"/>
      <c r="I394" t="s">
        <v>204</v>
      </c>
      <c r="J394" s="34">
        <f>ROUND(E394/I386* H394,5)</f>
        <v>0</v>
      </c>
      <c r="K394" s="35"/>
    </row>
    <row r="395" spans="1:27" x14ac:dyDescent="0.2">
      <c r="D395" s="36" t="s">
        <v>209</v>
      </c>
      <c r="E395" s="35"/>
      <c r="H395" s="35"/>
      <c r="K395" s="33">
        <f>SUM(J393:J394)</f>
        <v>0</v>
      </c>
    </row>
    <row r="396" spans="1:27" x14ac:dyDescent="0.2">
      <c r="E396" s="35"/>
      <c r="H396" s="35"/>
      <c r="K396" s="35"/>
    </row>
    <row r="397" spans="1:27" x14ac:dyDescent="0.2">
      <c r="D397" s="36" t="s">
        <v>214</v>
      </c>
      <c r="E397" s="35"/>
      <c r="H397" s="35">
        <v>1.5</v>
      </c>
      <c r="I397" t="s">
        <v>215</v>
      </c>
      <c r="J397">
        <f>ROUND(H397/100*K391,5)</f>
        <v>0</v>
      </c>
      <c r="K397" s="35"/>
    </row>
    <row r="398" spans="1:27" x14ac:dyDescent="0.2">
      <c r="D398" s="36" t="s">
        <v>216</v>
      </c>
      <c r="E398" s="35"/>
      <c r="H398" s="35"/>
      <c r="K398" s="37">
        <f>SUM(J387:J397)</f>
        <v>0</v>
      </c>
    </row>
    <row r="399" spans="1:27" x14ac:dyDescent="0.2">
      <c r="D399" s="36" t="s">
        <v>217</v>
      </c>
      <c r="E399" s="35"/>
      <c r="H399" s="35"/>
      <c r="K399" s="37">
        <f>SUM(K398:K398)</f>
        <v>0</v>
      </c>
    </row>
    <row r="401" spans="1:27" ht="45" customHeight="1" x14ac:dyDescent="0.2">
      <c r="A401" s="27"/>
      <c r="B401" s="27" t="s">
        <v>59</v>
      </c>
      <c r="C401" s="28" t="s">
        <v>19</v>
      </c>
      <c r="D401" s="7" t="s">
        <v>60</v>
      </c>
      <c r="E401" s="6"/>
      <c r="F401" s="6"/>
      <c r="G401" s="28"/>
      <c r="H401" s="30" t="s">
        <v>197</v>
      </c>
      <c r="I401" s="5">
        <v>1</v>
      </c>
      <c r="J401" s="4"/>
      <c r="K401" s="31">
        <f>ROUND(K406,2)</f>
        <v>0</v>
      </c>
      <c r="L401" s="29" t="s">
        <v>352</v>
      </c>
      <c r="M401" s="28"/>
      <c r="N401" s="28"/>
      <c r="O401" s="28"/>
      <c r="P401" s="28"/>
      <c r="Q401" s="28"/>
      <c r="R401" s="28"/>
      <c r="S401" s="28"/>
      <c r="T401" s="28"/>
      <c r="U401" s="28"/>
      <c r="V401" s="28"/>
      <c r="W401" s="28"/>
      <c r="X401" s="28"/>
      <c r="Y401" s="28"/>
      <c r="Z401" s="28"/>
      <c r="AA401" s="28"/>
    </row>
    <row r="402" spans="1:27" x14ac:dyDescent="0.2">
      <c r="B402" s="23" t="s">
        <v>210</v>
      </c>
    </row>
    <row r="403" spans="1:27" x14ac:dyDescent="0.2">
      <c r="B403" t="s">
        <v>353</v>
      </c>
      <c r="C403" t="s">
        <v>19</v>
      </c>
      <c r="D403" t="s">
        <v>354</v>
      </c>
      <c r="E403" s="32">
        <v>1.06</v>
      </c>
      <c r="G403" t="s">
        <v>203</v>
      </c>
      <c r="H403" s="33"/>
      <c r="I403" t="s">
        <v>204</v>
      </c>
      <c r="J403" s="34">
        <f>ROUND(E403* H403,5)</f>
        <v>0</v>
      </c>
      <c r="K403" s="35"/>
    </row>
    <row r="404" spans="1:27" x14ac:dyDescent="0.2">
      <c r="D404" s="36" t="s">
        <v>213</v>
      </c>
      <c r="E404" s="35"/>
      <c r="H404" s="35"/>
      <c r="K404" s="33">
        <f>SUM(J403:J403)</f>
        <v>0</v>
      </c>
    </row>
    <row r="405" spans="1:27" x14ac:dyDescent="0.2">
      <c r="D405" s="36" t="s">
        <v>216</v>
      </c>
      <c r="E405" s="35"/>
      <c r="H405" s="35"/>
      <c r="K405" s="37">
        <f>SUM(J402:J404)</f>
        <v>0</v>
      </c>
    </row>
    <row r="406" spans="1:27" x14ac:dyDescent="0.2">
      <c r="D406" s="36" t="s">
        <v>217</v>
      </c>
      <c r="E406" s="35"/>
      <c r="H406" s="35"/>
      <c r="K406" s="37">
        <f>SUM(K405:K405)</f>
        <v>0</v>
      </c>
    </row>
    <row r="408" spans="1:27" ht="45" customHeight="1" x14ac:dyDescent="0.2">
      <c r="A408" s="27"/>
      <c r="B408" s="27" t="s">
        <v>85</v>
      </c>
      <c r="C408" s="28" t="s">
        <v>16</v>
      </c>
      <c r="D408" s="7" t="s">
        <v>86</v>
      </c>
      <c r="E408" s="6"/>
      <c r="F408" s="6"/>
      <c r="G408" s="28"/>
      <c r="H408" s="30" t="s">
        <v>197</v>
      </c>
      <c r="I408" s="5">
        <v>1</v>
      </c>
      <c r="J408" s="4"/>
      <c r="K408" s="31">
        <f>ROUND(K417,2)</f>
        <v>0</v>
      </c>
      <c r="L408" s="29" t="s">
        <v>355</v>
      </c>
      <c r="M408" s="28"/>
      <c r="N408" s="28"/>
      <c r="O408" s="28"/>
      <c r="P408" s="28"/>
      <c r="Q408" s="28"/>
      <c r="R408" s="28"/>
      <c r="S408" s="28"/>
      <c r="T408" s="28"/>
      <c r="U408" s="28"/>
      <c r="V408" s="28"/>
      <c r="W408" s="28"/>
      <c r="X408" s="28"/>
      <c r="Y408" s="28"/>
      <c r="Z408" s="28"/>
      <c r="AA408" s="28"/>
    </row>
    <row r="409" spans="1:27" x14ac:dyDescent="0.2">
      <c r="B409" s="23" t="s">
        <v>210</v>
      </c>
    </row>
    <row r="410" spans="1:27" x14ac:dyDescent="0.2">
      <c r="B410" t="s">
        <v>356</v>
      </c>
      <c r="C410" t="s">
        <v>16</v>
      </c>
      <c r="D410" t="s">
        <v>357</v>
      </c>
      <c r="E410" s="32">
        <v>1</v>
      </c>
      <c r="G410" t="s">
        <v>203</v>
      </c>
      <c r="H410" s="33"/>
      <c r="I410" t="s">
        <v>204</v>
      </c>
      <c r="J410" s="34">
        <f>ROUND(E410* H410,5)</f>
        <v>0</v>
      </c>
      <c r="K410" s="35"/>
    </row>
    <row r="411" spans="1:27" x14ac:dyDescent="0.2">
      <c r="B411" t="s">
        <v>358</v>
      </c>
      <c r="C411" t="s">
        <v>16</v>
      </c>
      <c r="D411" t="s">
        <v>359</v>
      </c>
      <c r="E411" s="32">
        <v>2</v>
      </c>
      <c r="G411" t="s">
        <v>203</v>
      </c>
      <c r="H411" s="33"/>
      <c r="I411" t="s">
        <v>204</v>
      </c>
      <c r="J411" s="34">
        <f>ROUND(E411* H411,5)</f>
        <v>0</v>
      </c>
      <c r="K411" s="35"/>
    </row>
    <row r="412" spans="1:27" x14ac:dyDescent="0.2">
      <c r="B412" t="s">
        <v>360</v>
      </c>
      <c r="C412" t="s">
        <v>16</v>
      </c>
      <c r="D412" t="s">
        <v>361</v>
      </c>
      <c r="E412" s="32">
        <v>0.5</v>
      </c>
      <c r="G412" t="s">
        <v>203</v>
      </c>
      <c r="H412" s="33"/>
      <c r="I412" t="s">
        <v>204</v>
      </c>
      <c r="J412" s="34">
        <f>ROUND(E412* H412,5)</f>
        <v>0</v>
      </c>
      <c r="K412" s="35"/>
    </row>
    <row r="413" spans="1:27" x14ac:dyDescent="0.2">
      <c r="B413" t="s">
        <v>362</v>
      </c>
      <c r="C413" t="s">
        <v>16</v>
      </c>
      <c r="D413" t="s">
        <v>363</v>
      </c>
      <c r="E413" s="32">
        <v>1</v>
      </c>
      <c r="G413" t="s">
        <v>203</v>
      </c>
      <c r="H413" s="33"/>
      <c r="I413" t="s">
        <v>204</v>
      </c>
      <c r="J413" s="34">
        <f>ROUND(E413* H413,5)</f>
        <v>0</v>
      </c>
      <c r="K413" s="35"/>
    </row>
    <row r="414" spans="1:27" x14ac:dyDescent="0.2">
      <c r="B414" t="s">
        <v>364</v>
      </c>
      <c r="C414" t="s">
        <v>16</v>
      </c>
      <c r="D414" t="s">
        <v>365</v>
      </c>
      <c r="E414" s="32">
        <v>8</v>
      </c>
      <c r="G414" t="s">
        <v>203</v>
      </c>
      <c r="H414" s="33"/>
      <c r="I414" t="s">
        <v>204</v>
      </c>
      <c r="J414" s="34">
        <f>ROUND(E414* H414,5)</f>
        <v>0</v>
      </c>
      <c r="K414" s="35"/>
    </row>
    <row r="415" spans="1:27" x14ac:dyDescent="0.2">
      <c r="D415" s="36" t="s">
        <v>213</v>
      </c>
      <c r="E415" s="35"/>
      <c r="H415" s="35"/>
      <c r="K415" s="33">
        <f>SUM(J410:J414)</f>
        <v>0</v>
      </c>
    </row>
    <row r="416" spans="1:27" x14ac:dyDescent="0.2">
      <c r="D416" s="36" t="s">
        <v>216</v>
      </c>
      <c r="E416" s="35"/>
      <c r="H416" s="35"/>
      <c r="K416" s="37">
        <f>SUM(J409:J415)</f>
        <v>0</v>
      </c>
    </row>
    <row r="417" spans="1:27" x14ac:dyDescent="0.2">
      <c r="D417" s="36" t="s">
        <v>217</v>
      </c>
      <c r="E417" s="35"/>
      <c r="H417" s="35"/>
      <c r="K417" s="37">
        <f>SUM(K416:K416)</f>
        <v>0</v>
      </c>
    </row>
    <row r="419" spans="1:27" ht="45" customHeight="1" x14ac:dyDescent="0.2">
      <c r="A419" s="27"/>
      <c r="B419" s="27" t="s">
        <v>83</v>
      </c>
      <c r="C419" s="28" t="s">
        <v>16</v>
      </c>
      <c r="D419" s="7" t="s">
        <v>84</v>
      </c>
      <c r="E419" s="6"/>
      <c r="F419" s="6"/>
      <c r="G419" s="28"/>
      <c r="H419" s="30" t="s">
        <v>197</v>
      </c>
      <c r="I419" s="5">
        <v>1</v>
      </c>
      <c r="J419" s="4"/>
      <c r="K419" s="31">
        <f>ROUND(K426,2)</f>
        <v>0</v>
      </c>
      <c r="L419" s="29" t="s">
        <v>366</v>
      </c>
      <c r="M419" s="28"/>
      <c r="N419" s="28"/>
      <c r="O419" s="28"/>
      <c r="P419" s="28"/>
      <c r="Q419" s="28"/>
      <c r="R419" s="28"/>
      <c r="S419" s="28"/>
      <c r="T419" s="28"/>
      <c r="U419" s="28"/>
      <c r="V419" s="28"/>
      <c r="W419" s="28"/>
      <c r="X419" s="28"/>
      <c r="Y419" s="28"/>
      <c r="Z419" s="28"/>
      <c r="AA419" s="28"/>
    </row>
    <row r="420" spans="1:27" x14ac:dyDescent="0.2">
      <c r="B420" s="23" t="s">
        <v>210</v>
      </c>
    </row>
    <row r="421" spans="1:27" x14ac:dyDescent="0.2">
      <c r="B421" t="s">
        <v>356</v>
      </c>
      <c r="C421" t="s">
        <v>16</v>
      </c>
      <c r="D421" t="s">
        <v>357</v>
      </c>
      <c r="E421" s="32">
        <v>1.5</v>
      </c>
      <c r="G421" t="s">
        <v>203</v>
      </c>
      <c r="H421" s="33"/>
      <c r="I421" t="s">
        <v>204</v>
      </c>
      <c r="J421" s="34">
        <f>ROUND(E421* H421,5)</f>
        <v>0</v>
      </c>
      <c r="K421" s="35"/>
    </row>
    <row r="422" spans="1:27" x14ac:dyDescent="0.2">
      <c r="B422" t="s">
        <v>367</v>
      </c>
      <c r="C422" t="s">
        <v>16</v>
      </c>
      <c r="D422" t="s">
        <v>368</v>
      </c>
      <c r="E422" s="32">
        <v>1</v>
      </c>
      <c r="G422" t="s">
        <v>203</v>
      </c>
      <c r="H422" s="33"/>
      <c r="I422" t="s">
        <v>204</v>
      </c>
      <c r="J422" s="34">
        <f>ROUND(E422* H422,5)</f>
        <v>0</v>
      </c>
      <c r="K422" s="35"/>
    </row>
    <row r="423" spans="1:27" x14ac:dyDescent="0.2">
      <c r="B423" t="s">
        <v>364</v>
      </c>
      <c r="C423" t="s">
        <v>16</v>
      </c>
      <c r="D423" t="s">
        <v>365</v>
      </c>
      <c r="E423" s="32">
        <v>12</v>
      </c>
      <c r="G423" t="s">
        <v>203</v>
      </c>
      <c r="H423" s="33"/>
      <c r="I423" t="s">
        <v>204</v>
      </c>
      <c r="J423" s="34">
        <f>ROUND(E423* H423,5)</f>
        <v>0</v>
      </c>
      <c r="K423" s="35"/>
    </row>
    <row r="424" spans="1:27" x14ac:dyDescent="0.2">
      <c r="D424" s="36" t="s">
        <v>213</v>
      </c>
      <c r="E424" s="35"/>
      <c r="H424" s="35"/>
      <c r="K424" s="33">
        <f>SUM(J421:J423)</f>
        <v>0</v>
      </c>
    </row>
    <row r="425" spans="1:27" x14ac:dyDescent="0.2">
      <c r="D425" s="36" t="s">
        <v>216</v>
      </c>
      <c r="E425" s="35"/>
      <c r="H425" s="35"/>
      <c r="K425" s="37">
        <f>SUM(J420:J424)</f>
        <v>0</v>
      </c>
    </row>
    <row r="426" spans="1:27" x14ac:dyDescent="0.2">
      <c r="D426" s="36" t="s">
        <v>217</v>
      </c>
      <c r="E426" s="35"/>
      <c r="H426" s="35"/>
      <c r="K426" s="37">
        <f>SUM(K425:K425)</f>
        <v>0</v>
      </c>
    </row>
    <row r="428" spans="1:27" ht="45" customHeight="1" x14ac:dyDescent="0.2">
      <c r="A428" s="27"/>
      <c r="B428" s="27" t="s">
        <v>95</v>
      </c>
      <c r="C428" s="28" t="s">
        <v>16</v>
      </c>
      <c r="D428" s="7" t="s">
        <v>96</v>
      </c>
      <c r="E428" s="6"/>
      <c r="F428" s="6"/>
      <c r="G428" s="28"/>
      <c r="H428" s="30" t="s">
        <v>197</v>
      </c>
      <c r="I428" s="5">
        <v>1</v>
      </c>
      <c r="J428" s="4"/>
      <c r="K428" s="31">
        <f>ROUND(K433,2)</f>
        <v>0</v>
      </c>
      <c r="L428" s="29" t="s">
        <v>369</v>
      </c>
      <c r="M428" s="28"/>
      <c r="N428" s="28"/>
      <c r="O428" s="28"/>
      <c r="P428" s="28"/>
      <c r="Q428" s="28"/>
      <c r="R428" s="28"/>
      <c r="S428" s="28"/>
      <c r="T428" s="28"/>
      <c r="U428" s="28"/>
      <c r="V428" s="28"/>
      <c r="W428" s="28"/>
      <c r="X428" s="28"/>
      <c r="Y428" s="28"/>
      <c r="Z428" s="28"/>
      <c r="AA428" s="28"/>
    </row>
    <row r="429" spans="1:27" x14ac:dyDescent="0.2">
      <c r="B429" s="23" t="s">
        <v>210</v>
      </c>
    </row>
    <row r="430" spans="1:27" x14ac:dyDescent="0.2">
      <c r="B430" t="s">
        <v>370</v>
      </c>
      <c r="C430" t="s">
        <v>16</v>
      </c>
      <c r="D430" t="s">
        <v>371</v>
      </c>
      <c r="E430" s="32">
        <v>1</v>
      </c>
      <c r="G430" t="s">
        <v>203</v>
      </c>
      <c r="H430" s="33"/>
      <c r="I430" t="s">
        <v>204</v>
      </c>
      <c r="J430" s="34">
        <f>ROUND(E430* H430,5)</f>
        <v>0</v>
      </c>
      <c r="K430" s="35"/>
    </row>
    <row r="431" spans="1:27" x14ac:dyDescent="0.2">
      <c r="D431" s="36" t="s">
        <v>213</v>
      </c>
      <c r="E431" s="35"/>
      <c r="H431" s="35"/>
      <c r="K431" s="33">
        <f>SUM(J430:J430)</f>
        <v>0</v>
      </c>
    </row>
    <row r="432" spans="1:27" x14ac:dyDescent="0.2">
      <c r="D432" s="36" t="s">
        <v>216</v>
      </c>
      <c r="E432" s="35"/>
      <c r="H432" s="35"/>
      <c r="K432" s="37">
        <f>SUM(J429:J431)</f>
        <v>0</v>
      </c>
    </row>
    <row r="433" spans="1:27" x14ac:dyDescent="0.2">
      <c r="D433" s="36" t="s">
        <v>217</v>
      </c>
      <c r="E433" s="35"/>
      <c r="H433" s="35"/>
      <c r="K433" s="37">
        <f>SUM(K432:K432)</f>
        <v>0</v>
      </c>
    </row>
    <row r="435" spans="1:27" ht="45" customHeight="1" x14ac:dyDescent="0.2">
      <c r="A435" s="27"/>
      <c r="B435" s="27" t="s">
        <v>91</v>
      </c>
      <c r="C435" s="28" t="s">
        <v>16</v>
      </c>
      <c r="D435" s="7" t="s">
        <v>92</v>
      </c>
      <c r="E435" s="6"/>
      <c r="F435" s="6"/>
      <c r="G435" s="28"/>
      <c r="H435" s="30" t="s">
        <v>197</v>
      </c>
      <c r="I435" s="5">
        <v>1</v>
      </c>
      <c r="J435" s="4"/>
      <c r="K435" s="31">
        <f>ROUND(K440,2)</f>
        <v>0</v>
      </c>
      <c r="L435" s="29" t="s">
        <v>372</v>
      </c>
      <c r="M435" s="28"/>
      <c r="N435" s="28"/>
      <c r="O435" s="28"/>
      <c r="P435" s="28"/>
      <c r="Q435" s="28"/>
      <c r="R435" s="28"/>
      <c r="S435" s="28"/>
      <c r="T435" s="28"/>
      <c r="U435" s="28"/>
      <c r="V435" s="28"/>
      <c r="W435" s="28"/>
      <c r="X435" s="28"/>
      <c r="Y435" s="28"/>
      <c r="Z435" s="28"/>
      <c r="AA435" s="28"/>
    </row>
    <row r="436" spans="1:27" x14ac:dyDescent="0.2">
      <c r="B436" s="23" t="s">
        <v>210</v>
      </c>
    </row>
    <row r="437" spans="1:27" x14ac:dyDescent="0.2">
      <c r="B437" t="s">
        <v>373</v>
      </c>
      <c r="C437" t="s">
        <v>16</v>
      </c>
      <c r="D437" t="s">
        <v>374</v>
      </c>
      <c r="E437" s="32">
        <v>1</v>
      </c>
      <c r="G437" t="s">
        <v>203</v>
      </c>
      <c r="H437" s="33"/>
      <c r="I437" t="s">
        <v>204</v>
      </c>
      <c r="J437" s="34">
        <f>ROUND(E437* H437,5)</f>
        <v>0</v>
      </c>
      <c r="K437" s="35"/>
    </row>
    <row r="438" spans="1:27" x14ac:dyDescent="0.2">
      <c r="D438" s="36" t="s">
        <v>213</v>
      </c>
      <c r="E438" s="35"/>
      <c r="H438" s="35"/>
      <c r="K438" s="33">
        <f>SUM(J437:J437)</f>
        <v>0</v>
      </c>
    </row>
    <row r="439" spans="1:27" x14ac:dyDescent="0.2">
      <c r="D439" s="36" t="s">
        <v>216</v>
      </c>
      <c r="E439" s="35"/>
      <c r="H439" s="35"/>
      <c r="K439" s="37">
        <f>SUM(J436:J438)</f>
        <v>0</v>
      </c>
    </row>
    <row r="440" spans="1:27" x14ac:dyDescent="0.2">
      <c r="D440" s="36" t="s">
        <v>217</v>
      </c>
      <c r="E440" s="35"/>
      <c r="H440" s="35"/>
      <c r="K440" s="37">
        <f>SUM(K439:K439)</f>
        <v>0</v>
      </c>
    </row>
    <row r="442" spans="1:27" ht="45" customHeight="1" x14ac:dyDescent="0.2">
      <c r="A442" s="27"/>
      <c r="B442" s="27" t="s">
        <v>87</v>
      </c>
      <c r="C442" s="28" t="s">
        <v>16</v>
      </c>
      <c r="D442" s="7" t="s">
        <v>88</v>
      </c>
      <c r="E442" s="6"/>
      <c r="F442" s="6"/>
      <c r="G442" s="28"/>
      <c r="H442" s="30" t="s">
        <v>197</v>
      </c>
      <c r="I442" s="5">
        <v>1</v>
      </c>
      <c r="J442" s="4"/>
      <c r="K442" s="31">
        <f>ROUND(K447,2)</f>
        <v>0</v>
      </c>
      <c r="L442" s="29" t="s">
        <v>375</v>
      </c>
      <c r="M442" s="28"/>
      <c r="N442" s="28"/>
      <c r="O442" s="28"/>
      <c r="P442" s="28"/>
      <c r="Q442" s="28"/>
      <c r="R442" s="28"/>
      <c r="S442" s="28"/>
      <c r="T442" s="28"/>
      <c r="U442" s="28"/>
      <c r="V442" s="28"/>
      <c r="W442" s="28"/>
      <c r="X442" s="28"/>
      <c r="Y442" s="28"/>
      <c r="Z442" s="28"/>
      <c r="AA442" s="28"/>
    </row>
    <row r="443" spans="1:27" x14ac:dyDescent="0.2">
      <c r="B443" s="23" t="s">
        <v>210</v>
      </c>
    </row>
    <row r="444" spans="1:27" x14ac:dyDescent="0.2">
      <c r="B444" t="s">
        <v>376</v>
      </c>
      <c r="C444" t="s">
        <v>16</v>
      </c>
      <c r="D444" t="s">
        <v>377</v>
      </c>
      <c r="E444" s="32">
        <v>1</v>
      </c>
      <c r="G444" t="s">
        <v>203</v>
      </c>
      <c r="H444" s="33"/>
      <c r="I444" t="s">
        <v>204</v>
      </c>
      <c r="J444" s="34">
        <f>ROUND(E444* H444,5)</f>
        <v>0</v>
      </c>
      <c r="K444" s="35"/>
    </row>
    <row r="445" spans="1:27" x14ac:dyDescent="0.2">
      <c r="D445" s="36" t="s">
        <v>213</v>
      </c>
      <c r="E445" s="35"/>
      <c r="H445" s="35"/>
      <c r="K445" s="33">
        <f>SUM(J444:J444)</f>
        <v>0</v>
      </c>
    </row>
    <row r="446" spans="1:27" x14ac:dyDescent="0.2">
      <c r="D446" s="36" t="s">
        <v>216</v>
      </c>
      <c r="E446" s="35"/>
      <c r="H446" s="35"/>
      <c r="K446" s="37">
        <f>SUM(J443:J445)</f>
        <v>0</v>
      </c>
    </row>
    <row r="447" spans="1:27" x14ac:dyDescent="0.2">
      <c r="D447" s="36" t="s">
        <v>217</v>
      </c>
      <c r="E447" s="35"/>
      <c r="H447" s="35"/>
      <c r="K447" s="37">
        <f>SUM(K446:K446)</f>
        <v>0</v>
      </c>
    </row>
    <row r="449" spans="1:27" ht="45" customHeight="1" x14ac:dyDescent="0.2">
      <c r="A449" s="27"/>
      <c r="B449" s="27" t="s">
        <v>93</v>
      </c>
      <c r="C449" s="28" t="s">
        <v>16</v>
      </c>
      <c r="D449" s="7" t="s">
        <v>94</v>
      </c>
      <c r="E449" s="6"/>
      <c r="F449" s="6"/>
      <c r="G449" s="28"/>
      <c r="H449" s="30" t="s">
        <v>197</v>
      </c>
      <c r="I449" s="5">
        <v>1</v>
      </c>
      <c r="J449" s="4"/>
      <c r="K449" s="31">
        <f>ROUND(K456,2)</f>
        <v>0</v>
      </c>
      <c r="L449" s="29" t="s">
        <v>378</v>
      </c>
      <c r="M449" s="28"/>
      <c r="N449" s="28"/>
      <c r="O449" s="28"/>
      <c r="P449" s="28"/>
      <c r="Q449" s="28"/>
      <c r="R449" s="28"/>
      <c r="S449" s="28"/>
      <c r="T449" s="28"/>
      <c r="U449" s="28"/>
      <c r="V449" s="28"/>
      <c r="W449" s="28"/>
      <c r="X449" s="28"/>
      <c r="Y449" s="28"/>
      <c r="Z449" s="28"/>
      <c r="AA449" s="28"/>
    </row>
    <row r="450" spans="1:27" x14ac:dyDescent="0.2">
      <c r="B450" s="23" t="s">
        <v>210</v>
      </c>
    </row>
    <row r="451" spans="1:27" x14ac:dyDescent="0.2">
      <c r="B451" t="s">
        <v>379</v>
      </c>
      <c r="C451" t="s">
        <v>16</v>
      </c>
      <c r="D451" t="s">
        <v>380</v>
      </c>
      <c r="E451" s="32">
        <v>1</v>
      </c>
      <c r="G451" t="s">
        <v>203</v>
      </c>
      <c r="H451" s="33"/>
      <c r="I451" t="s">
        <v>204</v>
      </c>
      <c r="J451" s="34">
        <f>ROUND(E451* H451,5)</f>
        <v>0</v>
      </c>
      <c r="K451" s="35"/>
    </row>
    <row r="452" spans="1:27" x14ac:dyDescent="0.2">
      <c r="B452" t="s">
        <v>364</v>
      </c>
      <c r="C452" t="s">
        <v>16</v>
      </c>
      <c r="D452" t="s">
        <v>365</v>
      </c>
      <c r="E452" s="32">
        <v>8</v>
      </c>
      <c r="G452" t="s">
        <v>203</v>
      </c>
      <c r="H452" s="33"/>
      <c r="I452" t="s">
        <v>204</v>
      </c>
      <c r="J452" s="34">
        <f>ROUND(E452* H452,5)</f>
        <v>0</v>
      </c>
      <c r="K452" s="35"/>
    </row>
    <row r="453" spans="1:27" x14ac:dyDescent="0.2">
      <c r="B453" t="s">
        <v>356</v>
      </c>
      <c r="C453" t="s">
        <v>16</v>
      </c>
      <c r="D453" t="s">
        <v>357</v>
      </c>
      <c r="E453" s="32">
        <v>1</v>
      </c>
      <c r="G453" t="s">
        <v>203</v>
      </c>
      <c r="H453" s="33"/>
      <c r="I453" t="s">
        <v>204</v>
      </c>
      <c r="J453" s="34">
        <f>ROUND(E453* H453,5)</f>
        <v>0</v>
      </c>
      <c r="K453" s="35"/>
    </row>
    <row r="454" spans="1:27" x14ac:dyDescent="0.2">
      <c r="D454" s="36" t="s">
        <v>213</v>
      </c>
      <c r="E454" s="35"/>
      <c r="H454" s="35"/>
      <c r="K454" s="33">
        <f>SUM(J451:J453)</f>
        <v>0</v>
      </c>
    </row>
    <row r="455" spans="1:27" x14ac:dyDescent="0.2">
      <c r="D455" s="36" t="s">
        <v>216</v>
      </c>
      <c r="E455" s="35"/>
      <c r="H455" s="35"/>
      <c r="K455" s="37">
        <f>SUM(J450:J454)</f>
        <v>0</v>
      </c>
    </row>
    <row r="456" spans="1:27" x14ac:dyDescent="0.2">
      <c r="D456" s="36" t="s">
        <v>217</v>
      </c>
      <c r="E456" s="35"/>
      <c r="H456" s="35"/>
      <c r="K456" s="37">
        <f>SUM(K455:K455)</f>
        <v>0</v>
      </c>
    </row>
    <row r="458" spans="1:27" ht="45" customHeight="1" x14ac:dyDescent="0.2">
      <c r="A458" s="27"/>
      <c r="B458" s="27" t="s">
        <v>89</v>
      </c>
      <c r="C458" s="28" t="s">
        <v>16</v>
      </c>
      <c r="D458" s="7" t="s">
        <v>90</v>
      </c>
      <c r="E458" s="6"/>
      <c r="F458" s="6"/>
      <c r="G458" s="28"/>
      <c r="H458" s="30" t="s">
        <v>197</v>
      </c>
      <c r="I458" s="5">
        <v>1</v>
      </c>
      <c r="J458" s="4"/>
      <c r="K458" s="31">
        <f>ROUND(K465,2)</f>
        <v>0</v>
      </c>
      <c r="L458" s="29" t="s">
        <v>381</v>
      </c>
      <c r="M458" s="28"/>
      <c r="N458" s="28"/>
      <c r="O458" s="28"/>
      <c r="P458" s="28"/>
      <c r="Q458" s="28"/>
      <c r="R458" s="28"/>
      <c r="S458" s="28"/>
      <c r="T458" s="28"/>
      <c r="U458" s="28"/>
      <c r="V458" s="28"/>
      <c r="W458" s="28"/>
      <c r="X458" s="28"/>
      <c r="Y458" s="28"/>
      <c r="Z458" s="28"/>
      <c r="AA458" s="28"/>
    </row>
    <row r="459" spans="1:27" x14ac:dyDescent="0.2">
      <c r="B459" s="23" t="s">
        <v>210</v>
      </c>
    </row>
    <row r="460" spans="1:27" x14ac:dyDescent="0.2">
      <c r="B460" t="s">
        <v>382</v>
      </c>
      <c r="C460" t="s">
        <v>16</v>
      </c>
      <c r="D460" t="s">
        <v>383</v>
      </c>
      <c r="E460" s="32">
        <v>1</v>
      </c>
      <c r="G460" t="s">
        <v>203</v>
      </c>
      <c r="H460" s="33"/>
      <c r="I460" t="s">
        <v>204</v>
      </c>
      <c r="J460" s="34">
        <f>ROUND(E460* H460,5)</f>
        <v>0</v>
      </c>
      <c r="K460" s="35"/>
    </row>
    <row r="461" spans="1:27" x14ac:dyDescent="0.2">
      <c r="B461" t="s">
        <v>364</v>
      </c>
      <c r="C461" t="s">
        <v>16</v>
      </c>
      <c r="D461" t="s">
        <v>365</v>
      </c>
      <c r="E461" s="32">
        <v>8</v>
      </c>
      <c r="G461" t="s">
        <v>203</v>
      </c>
      <c r="H461" s="33"/>
      <c r="I461" t="s">
        <v>204</v>
      </c>
      <c r="J461" s="34">
        <f>ROUND(E461* H461,5)</f>
        <v>0</v>
      </c>
      <c r="K461" s="35"/>
    </row>
    <row r="462" spans="1:27" x14ac:dyDescent="0.2">
      <c r="B462" t="s">
        <v>356</v>
      </c>
      <c r="C462" t="s">
        <v>16</v>
      </c>
      <c r="D462" t="s">
        <v>357</v>
      </c>
      <c r="E462" s="32">
        <v>1</v>
      </c>
      <c r="G462" t="s">
        <v>203</v>
      </c>
      <c r="H462" s="33"/>
      <c r="I462" t="s">
        <v>204</v>
      </c>
      <c r="J462" s="34">
        <f>ROUND(E462* H462,5)</f>
        <v>0</v>
      </c>
      <c r="K462" s="35"/>
    </row>
    <row r="463" spans="1:27" x14ac:dyDescent="0.2">
      <c r="D463" s="36" t="s">
        <v>213</v>
      </c>
      <c r="E463" s="35"/>
      <c r="H463" s="35"/>
      <c r="K463" s="33">
        <f>SUM(J460:J462)</f>
        <v>0</v>
      </c>
    </row>
    <row r="464" spans="1:27" x14ac:dyDescent="0.2">
      <c r="D464" s="36" t="s">
        <v>216</v>
      </c>
      <c r="E464" s="35"/>
      <c r="H464" s="35"/>
      <c r="K464" s="37">
        <f>SUM(J459:J463)</f>
        <v>0</v>
      </c>
    </row>
    <row r="465" spans="1:27" x14ac:dyDescent="0.2">
      <c r="D465" s="36" t="s">
        <v>217</v>
      </c>
      <c r="E465" s="35"/>
      <c r="H465" s="35"/>
      <c r="K465" s="37">
        <f>SUM(K464:K464)</f>
        <v>0</v>
      </c>
    </row>
    <row r="467" spans="1:27" ht="45" customHeight="1" x14ac:dyDescent="0.2">
      <c r="A467" s="27"/>
      <c r="B467" s="27" t="s">
        <v>99</v>
      </c>
      <c r="C467" s="28" t="s">
        <v>16</v>
      </c>
      <c r="D467" s="7" t="s">
        <v>100</v>
      </c>
      <c r="E467" s="6"/>
      <c r="F467" s="6"/>
      <c r="G467" s="28"/>
      <c r="H467" s="30" t="s">
        <v>197</v>
      </c>
      <c r="I467" s="5">
        <v>1</v>
      </c>
      <c r="J467" s="4"/>
      <c r="K467" s="31">
        <f>ROUND(K476,2)</f>
        <v>0</v>
      </c>
      <c r="L467" s="29" t="s">
        <v>384</v>
      </c>
      <c r="M467" s="28"/>
      <c r="N467" s="28"/>
      <c r="O467" s="28"/>
      <c r="P467" s="28"/>
      <c r="Q467" s="28"/>
      <c r="R467" s="28"/>
      <c r="S467" s="28"/>
      <c r="T467" s="28"/>
      <c r="U467" s="28"/>
      <c r="V467" s="28"/>
      <c r="W467" s="28"/>
      <c r="X467" s="28"/>
      <c r="Y467" s="28"/>
      <c r="Z467" s="28"/>
      <c r="AA467" s="28"/>
    </row>
    <row r="468" spans="1:27" x14ac:dyDescent="0.2">
      <c r="B468" s="23" t="s">
        <v>210</v>
      </c>
    </row>
    <row r="469" spans="1:27" x14ac:dyDescent="0.2">
      <c r="B469" t="s">
        <v>360</v>
      </c>
      <c r="C469" t="s">
        <v>16</v>
      </c>
      <c r="D469" t="s">
        <v>361</v>
      </c>
      <c r="E469" s="32">
        <v>0.5</v>
      </c>
      <c r="G469" t="s">
        <v>203</v>
      </c>
      <c r="H469" s="33"/>
      <c r="I469" t="s">
        <v>204</v>
      </c>
      <c r="J469" s="34">
        <f>ROUND(E469* H469,5)</f>
        <v>0</v>
      </c>
      <c r="K469" s="35"/>
    </row>
    <row r="470" spans="1:27" x14ac:dyDescent="0.2">
      <c r="B470" t="s">
        <v>356</v>
      </c>
      <c r="C470" t="s">
        <v>16</v>
      </c>
      <c r="D470" t="s">
        <v>357</v>
      </c>
      <c r="E470" s="32">
        <v>0.5</v>
      </c>
      <c r="G470" t="s">
        <v>203</v>
      </c>
      <c r="H470" s="33"/>
      <c r="I470" t="s">
        <v>204</v>
      </c>
      <c r="J470" s="34">
        <f>ROUND(E470* H470,5)</f>
        <v>0</v>
      </c>
      <c r="K470" s="35"/>
    </row>
    <row r="471" spans="1:27" x14ac:dyDescent="0.2">
      <c r="B471" t="s">
        <v>364</v>
      </c>
      <c r="C471" t="s">
        <v>16</v>
      </c>
      <c r="D471" t="s">
        <v>365</v>
      </c>
      <c r="E471" s="32">
        <v>4</v>
      </c>
      <c r="G471" t="s">
        <v>203</v>
      </c>
      <c r="H471" s="33"/>
      <c r="I471" t="s">
        <v>204</v>
      </c>
      <c r="J471" s="34">
        <f>ROUND(E471* H471,5)</f>
        <v>0</v>
      </c>
      <c r="K471" s="35"/>
    </row>
    <row r="472" spans="1:27" x14ac:dyDescent="0.2">
      <c r="B472" t="s">
        <v>358</v>
      </c>
      <c r="C472" t="s">
        <v>16</v>
      </c>
      <c r="D472" t="s">
        <v>359</v>
      </c>
      <c r="E472" s="32">
        <v>2</v>
      </c>
      <c r="G472" t="s">
        <v>203</v>
      </c>
      <c r="H472" s="33"/>
      <c r="I472" t="s">
        <v>204</v>
      </c>
      <c r="J472" s="34">
        <f>ROUND(E472* H472,5)</f>
        <v>0</v>
      </c>
      <c r="K472" s="35"/>
    </row>
    <row r="473" spans="1:27" x14ac:dyDescent="0.2">
      <c r="B473" t="s">
        <v>385</v>
      </c>
      <c r="C473" t="s">
        <v>16</v>
      </c>
      <c r="D473" t="s">
        <v>386</v>
      </c>
      <c r="E473" s="32">
        <v>1</v>
      </c>
      <c r="G473" t="s">
        <v>203</v>
      </c>
      <c r="H473" s="33"/>
      <c r="I473" t="s">
        <v>204</v>
      </c>
      <c r="J473" s="34">
        <f>ROUND(E473* H473,5)</f>
        <v>0</v>
      </c>
      <c r="K473" s="35"/>
    </row>
    <row r="474" spans="1:27" x14ac:dyDescent="0.2">
      <c r="D474" s="36" t="s">
        <v>213</v>
      </c>
      <c r="E474" s="35"/>
      <c r="H474" s="35"/>
      <c r="K474" s="33">
        <f>SUM(J469:J473)</f>
        <v>0</v>
      </c>
    </row>
    <row r="475" spans="1:27" x14ac:dyDescent="0.2">
      <c r="D475" s="36" t="s">
        <v>216</v>
      </c>
      <c r="E475" s="35"/>
      <c r="H475" s="35"/>
      <c r="K475" s="37">
        <f>SUM(J468:J474)</f>
        <v>0</v>
      </c>
    </row>
    <row r="476" spans="1:27" x14ac:dyDescent="0.2">
      <c r="D476" s="36" t="s">
        <v>217</v>
      </c>
      <c r="E476" s="35"/>
      <c r="H476" s="35"/>
      <c r="K476" s="37">
        <f>SUM(K475:K475)</f>
        <v>0</v>
      </c>
    </row>
    <row r="478" spans="1:27" ht="45" customHeight="1" x14ac:dyDescent="0.2">
      <c r="A478" s="27"/>
      <c r="B478" s="27" t="s">
        <v>97</v>
      </c>
      <c r="C478" s="28" t="s">
        <v>16</v>
      </c>
      <c r="D478" s="7" t="s">
        <v>98</v>
      </c>
      <c r="E478" s="6"/>
      <c r="F478" s="6"/>
      <c r="G478" s="28"/>
      <c r="H478" s="30" t="s">
        <v>197</v>
      </c>
      <c r="I478" s="5">
        <v>1</v>
      </c>
      <c r="J478" s="4"/>
      <c r="K478" s="31">
        <f>ROUND(K486,2)</f>
        <v>0</v>
      </c>
      <c r="L478" s="29" t="s">
        <v>387</v>
      </c>
      <c r="M478" s="28"/>
      <c r="N478" s="28"/>
      <c r="O478" s="28"/>
      <c r="P478" s="28"/>
      <c r="Q478" s="28"/>
      <c r="R478" s="28"/>
      <c r="S478" s="28"/>
      <c r="T478" s="28"/>
      <c r="U478" s="28"/>
      <c r="V478" s="28"/>
      <c r="W478" s="28"/>
      <c r="X478" s="28"/>
      <c r="Y478" s="28"/>
      <c r="Z478" s="28"/>
      <c r="AA478" s="28"/>
    </row>
    <row r="479" spans="1:27" x14ac:dyDescent="0.2">
      <c r="B479" s="23" t="s">
        <v>210</v>
      </c>
    </row>
    <row r="480" spans="1:27" x14ac:dyDescent="0.2">
      <c r="B480" t="s">
        <v>388</v>
      </c>
      <c r="C480" t="s">
        <v>16</v>
      </c>
      <c r="D480" t="s">
        <v>389</v>
      </c>
      <c r="E480" s="32">
        <v>0.5</v>
      </c>
      <c r="G480" t="s">
        <v>203</v>
      </c>
      <c r="H480" s="33"/>
      <c r="I480" t="s">
        <v>204</v>
      </c>
      <c r="J480" s="34">
        <f>ROUND(E480* H480,5)</f>
        <v>0</v>
      </c>
      <c r="K480" s="35"/>
    </row>
    <row r="481" spans="1:27" x14ac:dyDescent="0.2">
      <c r="B481" t="s">
        <v>390</v>
      </c>
      <c r="C481" t="s">
        <v>16</v>
      </c>
      <c r="D481" t="s">
        <v>391</v>
      </c>
      <c r="E481" s="32">
        <v>1</v>
      </c>
      <c r="G481" t="s">
        <v>203</v>
      </c>
      <c r="H481" s="33"/>
      <c r="I481" t="s">
        <v>204</v>
      </c>
      <c r="J481" s="34">
        <f>ROUND(E481* H481,5)</f>
        <v>0</v>
      </c>
      <c r="K481" s="35"/>
    </row>
    <row r="482" spans="1:27" x14ac:dyDescent="0.2">
      <c r="B482" t="s">
        <v>356</v>
      </c>
      <c r="C482" t="s">
        <v>16</v>
      </c>
      <c r="D482" t="s">
        <v>357</v>
      </c>
      <c r="E482" s="32">
        <v>0.5</v>
      </c>
      <c r="G482" t="s">
        <v>203</v>
      </c>
      <c r="H482" s="33"/>
      <c r="I482" t="s">
        <v>204</v>
      </c>
      <c r="J482" s="34">
        <f>ROUND(E482* H482,5)</f>
        <v>0</v>
      </c>
      <c r="K482" s="35"/>
    </row>
    <row r="483" spans="1:27" x14ac:dyDescent="0.2">
      <c r="B483" t="s">
        <v>364</v>
      </c>
      <c r="C483" t="s">
        <v>16</v>
      </c>
      <c r="D483" t="s">
        <v>365</v>
      </c>
      <c r="E483" s="32">
        <v>8</v>
      </c>
      <c r="G483" t="s">
        <v>203</v>
      </c>
      <c r="H483" s="33"/>
      <c r="I483" t="s">
        <v>204</v>
      </c>
      <c r="J483" s="34">
        <f>ROUND(E483* H483,5)</f>
        <v>0</v>
      </c>
      <c r="K483" s="35"/>
    </row>
    <row r="484" spans="1:27" x14ac:dyDescent="0.2">
      <c r="D484" s="36" t="s">
        <v>213</v>
      </c>
      <c r="E484" s="35"/>
      <c r="H484" s="35"/>
      <c r="K484" s="33">
        <f>SUM(J480:J483)</f>
        <v>0</v>
      </c>
    </row>
    <row r="485" spans="1:27" x14ac:dyDescent="0.2">
      <c r="D485" s="36" t="s">
        <v>216</v>
      </c>
      <c r="E485" s="35"/>
      <c r="H485" s="35"/>
      <c r="K485" s="37">
        <f>SUM(J479:J484)</f>
        <v>0</v>
      </c>
    </row>
    <row r="486" spans="1:27" x14ac:dyDescent="0.2">
      <c r="D486" s="36" t="s">
        <v>217</v>
      </c>
      <c r="E486" s="35"/>
      <c r="H486" s="35"/>
      <c r="K486" s="37">
        <f>SUM(K485:K485)</f>
        <v>0</v>
      </c>
    </row>
    <row r="488" spans="1:27" ht="45" customHeight="1" x14ac:dyDescent="0.2">
      <c r="A488" s="27"/>
      <c r="B488" s="27" t="s">
        <v>101</v>
      </c>
      <c r="C488" s="28" t="s">
        <v>16</v>
      </c>
      <c r="D488" s="7" t="s">
        <v>102</v>
      </c>
      <c r="E488" s="6"/>
      <c r="F488" s="6"/>
      <c r="G488" s="28"/>
      <c r="H488" s="30" t="s">
        <v>197</v>
      </c>
      <c r="I488" s="5">
        <v>1</v>
      </c>
      <c r="J488" s="4"/>
      <c r="K488" s="31">
        <f>ROUND(K495,2)</f>
        <v>0</v>
      </c>
      <c r="L488" s="29" t="s">
        <v>392</v>
      </c>
      <c r="M488" s="28"/>
      <c r="N488" s="28"/>
      <c r="O488" s="28"/>
      <c r="P488" s="28"/>
      <c r="Q488" s="28"/>
      <c r="R488" s="28"/>
      <c r="S488" s="28"/>
      <c r="T488" s="28"/>
      <c r="U488" s="28"/>
      <c r="V488" s="28"/>
      <c r="W488" s="28"/>
      <c r="X488" s="28"/>
      <c r="Y488" s="28"/>
      <c r="Z488" s="28"/>
      <c r="AA488" s="28"/>
    </row>
    <row r="489" spans="1:27" x14ac:dyDescent="0.2">
      <c r="B489" s="23" t="s">
        <v>210</v>
      </c>
    </row>
    <row r="490" spans="1:27" x14ac:dyDescent="0.2">
      <c r="B490" t="s">
        <v>364</v>
      </c>
      <c r="C490" t="s">
        <v>16</v>
      </c>
      <c r="D490" t="s">
        <v>365</v>
      </c>
      <c r="E490" s="32">
        <v>4</v>
      </c>
      <c r="G490" t="s">
        <v>203</v>
      </c>
      <c r="H490" s="33"/>
      <c r="I490" t="s">
        <v>204</v>
      </c>
      <c r="J490" s="34">
        <f>ROUND(E490* H490,5)</f>
        <v>0</v>
      </c>
      <c r="K490" s="35"/>
    </row>
    <row r="491" spans="1:27" x14ac:dyDescent="0.2">
      <c r="B491" t="s">
        <v>356</v>
      </c>
      <c r="C491" t="s">
        <v>16</v>
      </c>
      <c r="D491" t="s">
        <v>357</v>
      </c>
      <c r="E491" s="32">
        <v>0.5</v>
      </c>
      <c r="G491" t="s">
        <v>203</v>
      </c>
      <c r="H491" s="33"/>
      <c r="I491" t="s">
        <v>204</v>
      </c>
      <c r="J491" s="34">
        <f>ROUND(E491* H491,5)</f>
        <v>0</v>
      </c>
      <c r="K491" s="35"/>
    </row>
    <row r="492" spans="1:27" x14ac:dyDescent="0.2">
      <c r="B492" t="s">
        <v>393</v>
      </c>
      <c r="C492" t="s">
        <v>16</v>
      </c>
      <c r="D492" t="s">
        <v>394</v>
      </c>
      <c r="E492" s="32">
        <v>1</v>
      </c>
      <c r="G492" t="s">
        <v>203</v>
      </c>
      <c r="H492" s="33"/>
      <c r="I492" t="s">
        <v>204</v>
      </c>
      <c r="J492" s="34">
        <f>ROUND(E492* H492,5)</f>
        <v>0</v>
      </c>
      <c r="K492" s="35"/>
    </row>
    <row r="493" spans="1:27" x14ac:dyDescent="0.2">
      <c r="D493" s="36" t="s">
        <v>213</v>
      </c>
      <c r="E493" s="35"/>
      <c r="H493" s="35"/>
      <c r="K493" s="33">
        <f>SUM(J490:J492)</f>
        <v>0</v>
      </c>
    </row>
    <row r="494" spans="1:27" x14ac:dyDescent="0.2">
      <c r="D494" s="36" t="s">
        <v>216</v>
      </c>
      <c r="E494" s="35"/>
      <c r="H494" s="35"/>
      <c r="K494" s="37">
        <f>SUM(J489:J493)</f>
        <v>0</v>
      </c>
    </row>
    <row r="495" spans="1:27" x14ac:dyDescent="0.2">
      <c r="D495" s="36" t="s">
        <v>217</v>
      </c>
      <c r="E495" s="35"/>
      <c r="H495" s="35"/>
      <c r="K495" s="37">
        <f>SUM(K494:K494)</f>
        <v>0</v>
      </c>
    </row>
    <row r="497" spans="1:27" ht="45" customHeight="1" x14ac:dyDescent="0.2">
      <c r="A497" s="27"/>
      <c r="B497" s="27" t="s">
        <v>127</v>
      </c>
      <c r="C497" s="28" t="s">
        <v>16</v>
      </c>
      <c r="D497" s="7" t="s">
        <v>128</v>
      </c>
      <c r="E497" s="6"/>
      <c r="F497" s="6"/>
      <c r="G497" s="28"/>
      <c r="H497" s="30" t="s">
        <v>197</v>
      </c>
      <c r="I497" s="5">
        <v>1</v>
      </c>
      <c r="J497" s="4"/>
      <c r="K497" s="31">
        <f>ROUND(K510,2)</f>
        <v>0</v>
      </c>
      <c r="L497" s="29" t="s">
        <v>395</v>
      </c>
      <c r="M497" s="28"/>
      <c r="N497" s="28"/>
      <c r="O497" s="28"/>
      <c r="P497" s="28"/>
      <c r="Q497" s="28"/>
      <c r="R497" s="28"/>
      <c r="S497" s="28"/>
      <c r="T497" s="28"/>
      <c r="U497" s="28"/>
      <c r="V497" s="28"/>
      <c r="W497" s="28"/>
      <c r="X497" s="28"/>
      <c r="Y497" s="28"/>
      <c r="Z497" s="28"/>
      <c r="AA497" s="28"/>
    </row>
    <row r="498" spans="1:27" x14ac:dyDescent="0.2">
      <c r="B498" s="23" t="s">
        <v>199</v>
      </c>
    </row>
    <row r="499" spans="1:27" x14ac:dyDescent="0.2">
      <c r="B499" t="s">
        <v>219</v>
      </c>
      <c r="C499" t="s">
        <v>183</v>
      </c>
      <c r="D499" t="s">
        <v>220</v>
      </c>
      <c r="E499" s="32">
        <v>0.14646000000000001</v>
      </c>
      <c r="F499" t="s">
        <v>202</v>
      </c>
      <c r="G499" t="s">
        <v>203</v>
      </c>
      <c r="H499" s="33"/>
      <c r="I499" t="s">
        <v>204</v>
      </c>
      <c r="J499" s="34">
        <f>ROUND(E499/I497* H499,5)</f>
        <v>0</v>
      </c>
      <c r="K499" s="35"/>
    </row>
    <row r="500" spans="1:27" x14ac:dyDescent="0.2">
      <c r="B500" t="s">
        <v>347</v>
      </c>
      <c r="C500" t="s">
        <v>183</v>
      </c>
      <c r="D500" t="s">
        <v>348</v>
      </c>
      <c r="E500" s="32">
        <v>0.58582000000000001</v>
      </c>
      <c r="F500" t="s">
        <v>202</v>
      </c>
      <c r="G500" t="s">
        <v>203</v>
      </c>
      <c r="H500" s="33"/>
      <c r="I500" t="s">
        <v>204</v>
      </c>
      <c r="J500" s="34">
        <f>ROUND(E500/I497* H500,5)</f>
        <v>0</v>
      </c>
      <c r="K500" s="35"/>
    </row>
    <row r="501" spans="1:27" x14ac:dyDescent="0.2">
      <c r="B501" t="s">
        <v>349</v>
      </c>
      <c r="C501" t="s">
        <v>183</v>
      </c>
      <c r="D501" t="s">
        <v>350</v>
      </c>
      <c r="E501" s="32">
        <v>0.58582000000000001</v>
      </c>
      <c r="F501" t="s">
        <v>202</v>
      </c>
      <c r="G501" t="s">
        <v>203</v>
      </c>
      <c r="H501" s="33"/>
      <c r="I501" t="s">
        <v>204</v>
      </c>
      <c r="J501" s="34">
        <f>ROUND(E501/I497* H501,5)</f>
        <v>0</v>
      </c>
      <c r="K501" s="35"/>
    </row>
    <row r="502" spans="1:27" x14ac:dyDescent="0.2">
      <c r="D502" s="36" t="s">
        <v>205</v>
      </c>
      <c r="E502" s="35"/>
      <c r="H502" s="35"/>
      <c r="K502" s="33">
        <f>SUM(J499:J501)</f>
        <v>0</v>
      </c>
    </row>
    <row r="503" spans="1:27" x14ac:dyDescent="0.2">
      <c r="B503" s="23" t="s">
        <v>206</v>
      </c>
      <c r="E503" s="35"/>
      <c r="H503" s="35"/>
      <c r="K503" s="35"/>
    </row>
    <row r="504" spans="1:27" x14ac:dyDescent="0.2">
      <c r="B504" t="s">
        <v>288</v>
      </c>
      <c r="C504" t="s">
        <v>183</v>
      </c>
      <c r="D504" t="s">
        <v>289</v>
      </c>
      <c r="E504" s="32">
        <v>0.14646000000000001</v>
      </c>
      <c r="F504" t="s">
        <v>202</v>
      </c>
      <c r="G504" t="s">
        <v>203</v>
      </c>
      <c r="H504" s="33"/>
      <c r="I504" t="s">
        <v>204</v>
      </c>
      <c r="J504" s="34">
        <f>ROUND(E504/I497* H504,5)</f>
        <v>0</v>
      </c>
      <c r="K504" s="35"/>
    </row>
    <row r="505" spans="1:27" x14ac:dyDescent="0.2">
      <c r="B505" t="s">
        <v>235</v>
      </c>
      <c r="C505" t="s">
        <v>183</v>
      </c>
      <c r="D505" t="s">
        <v>236</v>
      </c>
      <c r="E505" s="32">
        <v>0.58582000000000001</v>
      </c>
      <c r="F505" t="s">
        <v>202</v>
      </c>
      <c r="G505" t="s">
        <v>203</v>
      </c>
      <c r="H505" s="33"/>
      <c r="I505" t="s">
        <v>204</v>
      </c>
      <c r="J505" s="34">
        <f>ROUND(E505/I497* H505,5)</f>
        <v>0</v>
      </c>
      <c r="K505" s="35"/>
    </row>
    <row r="506" spans="1:27" x14ac:dyDescent="0.2">
      <c r="D506" s="36" t="s">
        <v>209</v>
      </c>
      <c r="E506" s="35"/>
      <c r="H506" s="35"/>
      <c r="K506" s="33">
        <f>SUM(J504:J505)</f>
        <v>0</v>
      </c>
    </row>
    <row r="507" spans="1:27" x14ac:dyDescent="0.2">
      <c r="E507" s="35"/>
      <c r="H507" s="35"/>
      <c r="K507" s="35"/>
    </row>
    <row r="508" spans="1:27" x14ac:dyDescent="0.2">
      <c r="D508" s="36" t="s">
        <v>214</v>
      </c>
      <c r="E508" s="35"/>
      <c r="H508" s="35">
        <v>1.5</v>
      </c>
      <c r="I508" t="s">
        <v>215</v>
      </c>
      <c r="J508">
        <f>ROUND(H508/100*K502,5)</f>
        <v>0</v>
      </c>
      <c r="K508" s="35"/>
    </row>
    <row r="509" spans="1:27" x14ac:dyDescent="0.2">
      <c r="D509" s="36" t="s">
        <v>216</v>
      </c>
      <c r="E509" s="35"/>
      <c r="H509" s="35"/>
      <c r="K509" s="37">
        <f>SUM(J498:J508)</f>
        <v>0</v>
      </c>
    </row>
    <row r="510" spans="1:27" x14ac:dyDescent="0.2">
      <c r="D510" s="36" t="s">
        <v>217</v>
      </c>
      <c r="E510" s="35"/>
      <c r="H510" s="35"/>
      <c r="K510" s="37">
        <f>SUM(K509:K509)</f>
        <v>0</v>
      </c>
    </row>
    <row r="512" spans="1:27" ht="45" customHeight="1" x14ac:dyDescent="0.2">
      <c r="A512" s="27"/>
      <c r="B512" s="27" t="s">
        <v>123</v>
      </c>
      <c r="C512" s="28" t="s">
        <v>16</v>
      </c>
      <c r="D512" s="7" t="s">
        <v>124</v>
      </c>
      <c r="E512" s="6"/>
      <c r="F512" s="6"/>
      <c r="G512" s="28"/>
      <c r="H512" s="30" t="s">
        <v>197</v>
      </c>
      <c r="I512" s="5">
        <v>1</v>
      </c>
      <c r="J512" s="4"/>
      <c r="K512" s="31">
        <f>ROUND(K525,2)</f>
        <v>0</v>
      </c>
      <c r="L512" s="29" t="s">
        <v>396</v>
      </c>
      <c r="M512" s="28"/>
      <c r="N512" s="28"/>
      <c r="O512" s="28"/>
      <c r="P512" s="28"/>
      <c r="Q512" s="28"/>
      <c r="R512" s="28"/>
      <c r="S512" s="28"/>
      <c r="T512" s="28"/>
      <c r="U512" s="28"/>
      <c r="V512" s="28"/>
      <c r="W512" s="28"/>
      <c r="X512" s="28"/>
      <c r="Y512" s="28"/>
      <c r="Z512" s="28"/>
      <c r="AA512" s="28"/>
    </row>
    <row r="513" spans="1:27" x14ac:dyDescent="0.2">
      <c r="B513" s="23" t="s">
        <v>199</v>
      </c>
    </row>
    <row r="514" spans="1:27" x14ac:dyDescent="0.2">
      <c r="B514" t="s">
        <v>347</v>
      </c>
      <c r="C514" t="s">
        <v>183</v>
      </c>
      <c r="D514" t="s">
        <v>348</v>
      </c>
      <c r="E514" s="32">
        <v>0.60496000000000005</v>
      </c>
      <c r="F514" t="s">
        <v>202</v>
      </c>
      <c r="G514" t="s">
        <v>203</v>
      </c>
      <c r="H514" s="33"/>
      <c r="I514" t="s">
        <v>204</v>
      </c>
      <c r="J514" s="34">
        <f>ROUND(E514/I512* H514,5)</f>
        <v>0</v>
      </c>
      <c r="K514" s="35"/>
    </row>
    <row r="515" spans="1:27" x14ac:dyDescent="0.2">
      <c r="B515" t="s">
        <v>219</v>
      </c>
      <c r="C515" t="s">
        <v>183</v>
      </c>
      <c r="D515" t="s">
        <v>220</v>
      </c>
      <c r="E515" s="32">
        <v>0.15124000000000001</v>
      </c>
      <c r="F515" t="s">
        <v>202</v>
      </c>
      <c r="G515" t="s">
        <v>203</v>
      </c>
      <c r="H515" s="33"/>
      <c r="I515" t="s">
        <v>204</v>
      </c>
      <c r="J515" s="34">
        <f>ROUND(E515/I512* H515,5)</f>
        <v>0</v>
      </c>
      <c r="K515" s="35"/>
    </row>
    <row r="516" spans="1:27" x14ac:dyDescent="0.2">
      <c r="B516" t="s">
        <v>349</v>
      </c>
      <c r="C516" t="s">
        <v>183</v>
      </c>
      <c r="D516" t="s">
        <v>350</v>
      </c>
      <c r="E516" s="32">
        <v>0.60496000000000005</v>
      </c>
      <c r="F516" t="s">
        <v>202</v>
      </c>
      <c r="G516" t="s">
        <v>203</v>
      </c>
      <c r="H516" s="33"/>
      <c r="I516" t="s">
        <v>204</v>
      </c>
      <c r="J516" s="34">
        <f>ROUND(E516/I512* H516,5)</f>
        <v>0</v>
      </c>
      <c r="K516" s="35"/>
    </row>
    <row r="517" spans="1:27" x14ac:dyDescent="0.2">
      <c r="D517" s="36" t="s">
        <v>205</v>
      </c>
      <c r="E517" s="35"/>
      <c r="H517" s="35"/>
      <c r="K517" s="33">
        <f>SUM(J514:J516)</f>
        <v>0</v>
      </c>
    </row>
    <row r="518" spans="1:27" x14ac:dyDescent="0.2">
      <c r="B518" s="23" t="s">
        <v>206</v>
      </c>
      <c r="E518" s="35"/>
      <c r="H518" s="35"/>
      <c r="K518" s="35"/>
    </row>
    <row r="519" spans="1:27" x14ac:dyDescent="0.2">
      <c r="B519" t="s">
        <v>235</v>
      </c>
      <c r="C519" t="s">
        <v>183</v>
      </c>
      <c r="D519" t="s">
        <v>236</v>
      </c>
      <c r="E519" s="32">
        <v>0.60496000000000005</v>
      </c>
      <c r="F519" t="s">
        <v>202</v>
      </c>
      <c r="G519" t="s">
        <v>203</v>
      </c>
      <c r="H519" s="33"/>
      <c r="I519" t="s">
        <v>204</v>
      </c>
      <c r="J519" s="34">
        <f>ROUND(E519/I512* H519,5)</f>
        <v>0</v>
      </c>
      <c r="K519" s="35"/>
    </row>
    <row r="520" spans="1:27" x14ac:dyDescent="0.2">
      <c r="B520" t="s">
        <v>288</v>
      </c>
      <c r="C520" t="s">
        <v>183</v>
      </c>
      <c r="D520" t="s">
        <v>289</v>
      </c>
      <c r="E520" s="32">
        <v>0.15124000000000001</v>
      </c>
      <c r="F520" t="s">
        <v>202</v>
      </c>
      <c r="G520" t="s">
        <v>203</v>
      </c>
      <c r="H520" s="33"/>
      <c r="I520" t="s">
        <v>204</v>
      </c>
      <c r="J520" s="34">
        <f>ROUND(E520/I512* H520,5)</f>
        <v>0</v>
      </c>
      <c r="K520" s="35"/>
    </row>
    <row r="521" spans="1:27" x14ac:dyDescent="0.2">
      <c r="D521" s="36" t="s">
        <v>209</v>
      </c>
      <c r="E521" s="35"/>
      <c r="H521" s="35"/>
      <c r="K521" s="33">
        <f>SUM(J519:J520)</f>
        <v>0</v>
      </c>
    </row>
    <row r="522" spans="1:27" x14ac:dyDescent="0.2">
      <c r="E522" s="35"/>
      <c r="H522" s="35"/>
      <c r="K522" s="35"/>
    </row>
    <row r="523" spans="1:27" x14ac:dyDescent="0.2">
      <c r="D523" s="36" t="s">
        <v>214</v>
      </c>
      <c r="E523" s="35"/>
      <c r="H523" s="35">
        <v>1.5</v>
      </c>
      <c r="I523" t="s">
        <v>215</v>
      </c>
      <c r="J523">
        <f>ROUND(H523/100*K517,5)</f>
        <v>0</v>
      </c>
      <c r="K523" s="35"/>
    </row>
    <row r="524" spans="1:27" x14ac:dyDescent="0.2">
      <c r="D524" s="36" t="s">
        <v>216</v>
      </c>
      <c r="E524" s="35"/>
      <c r="H524" s="35"/>
      <c r="K524" s="37">
        <f>SUM(J513:J523)</f>
        <v>0</v>
      </c>
    </row>
    <row r="525" spans="1:27" x14ac:dyDescent="0.2">
      <c r="D525" s="36" t="s">
        <v>217</v>
      </c>
      <c r="E525" s="35"/>
      <c r="H525" s="35"/>
      <c r="K525" s="37">
        <f>SUM(K524:K524)</f>
        <v>0</v>
      </c>
    </row>
    <row r="527" spans="1:27" ht="45" customHeight="1" x14ac:dyDescent="0.2">
      <c r="A527" s="27"/>
      <c r="B527" s="27" t="s">
        <v>119</v>
      </c>
      <c r="C527" s="28" t="s">
        <v>16</v>
      </c>
      <c r="D527" s="7" t="s">
        <v>120</v>
      </c>
      <c r="E527" s="6"/>
      <c r="F527" s="6"/>
      <c r="G527" s="28"/>
      <c r="H527" s="30" t="s">
        <v>197</v>
      </c>
      <c r="I527" s="5">
        <v>1</v>
      </c>
      <c r="J527" s="4"/>
      <c r="K527" s="31">
        <f>ROUND(K540,2)</f>
        <v>0</v>
      </c>
      <c r="L527" s="29" t="s">
        <v>397</v>
      </c>
      <c r="M527" s="28"/>
      <c r="N527" s="28"/>
      <c r="O527" s="28"/>
      <c r="P527" s="28"/>
      <c r="Q527" s="28"/>
      <c r="R527" s="28"/>
      <c r="S527" s="28"/>
      <c r="T527" s="28"/>
      <c r="U527" s="28"/>
      <c r="V527" s="28"/>
      <c r="W527" s="28"/>
      <c r="X527" s="28"/>
      <c r="Y527" s="28"/>
      <c r="Z527" s="28"/>
      <c r="AA527" s="28"/>
    </row>
    <row r="528" spans="1:27" x14ac:dyDescent="0.2">
      <c r="B528" s="23" t="s">
        <v>199</v>
      </c>
    </row>
    <row r="529" spans="1:27" x14ac:dyDescent="0.2">
      <c r="B529" t="s">
        <v>347</v>
      </c>
      <c r="C529" t="s">
        <v>183</v>
      </c>
      <c r="D529" t="s">
        <v>348</v>
      </c>
      <c r="E529" s="32">
        <v>0.69443999999999995</v>
      </c>
      <c r="F529" t="s">
        <v>202</v>
      </c>
      <c r="G529" t="s">
        <v>203</v>
      </c>
      <c r="H529" s="33"/>
      <c r="I529" t="s">
        <v>204</v>
      </c>
      <c r="J529" s="34">
        <f>ROUND(E529/I527* H529,5)</f>
        <v>0</v>
      </c>
      <c r="K529" s="35"/>
    </row>
    <row r="530" spans="1:27" x14ac:dyDescent="0.2">
      <c r="B530" t="s">
        <v>349</v>
      </c>
      <c r="C530" t="s">
        <v>183</v>
      </c>
      <c r="D530" t="s">
        <v>350</v>
      </c>
      <c r="E530" s="32">
        <v>0.69443999999999995</v>
      </c>
      <c r="F530" t="s">
        <v>202</v>
      </c>
      <c r="G530" t="s">
        <v>203</v>
      </c>
      <c r="H530" s="33"/>
      <c r="I530" t="s">
        <v>204</v>
      </c>
      <c r="J530" s="34">
        <f>ROUND(E530/I527* H530,5)</f>
        <v>0</v>
      </c>
      <c r="K530" s="35"/>
    </row>
    <row r="531" spans="1:27" x14ac:dyDescent="0.2">
      <c r="B531" t="s">
        <v>219</v>
      </c>
      <c r="C531" t="s">
        <v>183</v>
      </c>
      <c r="D531" t="s">
        <v>220</v>
      </c>
      <c r="E531" s="32">
        <v>0.17360999999999999</v>
      </c>
      <c r="F531" t="s">
        <v>202</v>
      </c>
      <c r="G531" t="s">
        <v>203</v>
      </c>
      <c r="H531" s="33"/>
      <c r="I531" t="s">
        <v>204</v>
      </c>
      <c r="J531" s="34">
        <f>ROUND(E531/I527* H531,5)</f>
        <v>0</v>
      </c>
      <c r="K531" s="35"/>
    </row>
    <row r="532" spans="1:27" x14ac:dyDescent="0.2">
      <c r="D532" s="36" t="s">
        <v>205</v>
      </c>
      <c r="E532" s="35"/>
      <c r="H532" s="35"/>
      <c r="K532" s="33">
        <f>SUM(J529:J531)</f>
        <v>0</v>
      </c>
    </row>
    <row r="533" spans="1:27" x14ac:dyDescent="0.2">
      <c r="B533" s="23" t="s">
        <v>206</v>
      </c>
      <c r="E533" s="35"/>
      <c r="H533" s="35"/>
      <c r="K533" s="35"/>
    </row>
    <row r="534" spans="1:27" x14ac:dyDescent="0.2">
      <c r="B534" t="s">
        <v>288</v>
      </c>
      <c r="C534" t="s">
        <v>183</v>
      </c>
      <c r="D534" t="s">
        <v>289</v>
      </c>
      <c r="E534" s="32">
        <v>0.17360999999999999</v>
      </c>
      <c r="F534" t="s">
        <v>202</v>
      </c>
      <c r="G534" t="s">
        <v>203</v>
      </c>
      <c r="H534" s="33"/>
      <c r="I534" t="s">
        <v>204</v>
      </c>
      <c r="J534" s="34">
        <f>ROUND(E534/I527* H534,5)</f>
        <v>0</v>
      </c>
      <c r="K534" s="35"/>
    </row>
    <row r="535" spans="1:27" x14ac:dyDescent="0.2">
      <c r="B535" t="s">
        <v>235</v>
      </c>
      <c r="C535" t="s">
        <v>183</v>
      </c>
      <c r="D535" t="s">
        <v>236</v>
      </c>
      <c r="E535" s="32">
        <v>0.69443999999999995</v>
      </c>
      <c r="F535" t="s">
        <v>202</v>
      </c>
      <c r="G535" t="s">
        <v>203</v>
      </c>
      <c r="H535" s="33"/>
      <c r="I535" t="s">
        <v>204</v>
      </c>
      <c r="J535" s="34">
        <f>ROUND(E535/I527* H535,5)</f>
        <v>0</v>
      </c>
      <c r="K535" s="35"/>
    </row>
    <row r="536" spans="1:27" x14ac:dyDescent="0.2">
      <c r="D536" s="36" t="s">
        <v>209</v>
      </c>
      <c r="E536" s="35"/>
      <c r="H536" s="35"/>
      <c r="K536" s="33">
        <f>SUM(J534:J535)</f>
        <v>0</v>
      </c>
    </row>
    <row r="537" spans="1:27" x14ac:dyDescent="0.2">
      <c r="E537" s="35"/>
      <c r="H537" s="35"/>
      <c r="K537" s="35"/>
    </row>
    <row r="538" spans="1:27" x14ac:dyDescent="0.2">
      <c r="D538" s="36" t="s">
        <v>214</v>
      </c>
      <c r="E538" s="35"/>
      <c r="H538" s="35">
        <v>1.5</v>
      </c>
      <c r="I538" t="s">
        <v>215</v>
      </c>
      <c r="J538">
        <f>ROUND(H538/100*K532,5)</f>
        <v>0</v>
      </c>
      <c r="K538" s="35"/>
    </row>
    <row r="539" spans="1:27" x14ac:dyDescent="0.2">
      <c r="D539" s="36" t="s">
        <v>216</v>
      </c>
      <c r="E539" s="35"/>
      <c r="H539" s="35"/>
      <c r="K539" s="37">
        <f>SUM(J528:J538)</f>
        <v>0</v>
      </c>
    </row>
    <row r="540" spans="1:27" x14ac:dyDescent="0.2">
      <c r="D540" s="36" t="s">
        <v>217</v>
      </c>
      <c r="E540" s="35"/>
      <c r="H540" s="35"/>
      <c r="K540" s="37">
        <f>SUM(K539:K539)</f>
        <v>0</v>
      </c>
    </row>
    <row r="542" spans="1:27" ht="45" customHeight="1" x14ac:dyDescent="0.2">
      <c r="A542" s="27"/>
      <c r="B542" s="27" t="s">
        <v>125</v>
      </c>
      <c r="C542" s="28" t="s">
        <v>16</v>
      </c>
      <c r="D542" s="7" t="s">
        <v>126</v>
      </c>
      <c r="E542" s="6"/>
      <c r="F542" s="6"/>
      <c r="G542" s="28"/>
      <c r="H542" s="30" t="s">
        <v>197</v>
      </c>
      <c r="I542" s="5">
        <v>1</v>
      </c>
      <c r="J542" s="4"/>
      <c r="K542" s="31">
        <f>ROUND(K547,2)</f>
        <v>0</v>
      </c>
      <c r="L542" s="29" t="s">
        <v>398</v>
      </c>
      <c r="M542" s="28"/>
      <c r="N542" s="28"/>
      <c r="O542" s="28"/>
      <c r="P542" s="28"/>
      <c r="Q542" s="28"/>
      <c r="R542" s="28"/>
      <c r="S542" s="28"/>
      <c r="T542" s="28"/>
      <c r="U542" s="28"/>
      <c r="V542" s="28"/>
      <c r="W542" s="28"/>
      <c r="X542" s="28"/>
      <c r="Y542" s="28"/>
      <c r="Z542" s="28"/>
      <c r="AA542" s="28"/>
    </row>
    <row r="543" spans="1:27" x14ac:dyDescent="0.2">
      <c r="B543" s="23" t="s">
        <v>210</v>
      </c>
    </row>
    <row r="544" spans="1:27" x14ac:dyDescent="0.2">
      <c r="B544" t="s">
        <v>399</v>
      </c>
      <c r="C544" t="s">
        <v>16</v>
      </c>
      <c r="D544" t="s">
        <v>400</v>
      </c>
      <c r="E544" s="32">
        <v>1</v>
      </c>
      <c r="G544" t="s">
        <v>203</v>
      </c>
      <c r="H544" s="33"/>
      <c r="I544" t="s">
        <v>204</v>
      </c>
      <c r="J544" s="34">
        <f>ROUND(E544* H544,5)</f>
        <v>0</v>
      </c>
      <c r="K544" s="35"/>
    </row>
    <row r="545" spans="1:27" x14ac:dyDescent="0.2">
      <c r="D545" s="36" t="s">
        <v>213</v>
      </c>
      <c r="E545" s="35"/>
      <c r="H545" s="35"/>
      <c r="K545" s="33">
        <f>SUM(J544:J544)</f>
        <v>0</v>
      </c>
    </row>
    <row r="546" spans="1:27" x14ac:dyDescent="0.2">
      <c r="D546" s="36" t="s">
        <v>216</v>
      </c>
      <c r="E546" s="35"/>
      <c r="H546" s="35"/>
      <c r="K546" s="37">
        <f>SUM(J543:J545)</f>
        <v>0</v>
      </c>
    </row>
    <row r="547" spans="1:27" x14ac:dyDescent="0.2">
      <c r="D547" s="36" t="s">
        <v>217</v>
      </c>
      <c r="E547" s="35"/>
      <c r="H547" s="35"/>
      <c r="K547" s="37">
        <f>SUM(K546:K546)</f>
        <v>0</v>
      </c>
    </row>
    <row r="549" spans="1:27" ht="45" customHeight="1" x14ac:dyDescent="0.2">
      <c r="A549" s="27"/>
      <c r="B549" s="27" t="s">
        <v>121</v>
      </c>
      <c r="C549" s="28" t="s">
        <v>16</v>
      </c>
      <c r="D549" s="7" t="s">
        <v>122</v>
      </c>
      <c r="E549" s="6"/>
      <c r="F549" s="6"/>
      <c r="G549" s="28"/>
      <c r="H549" s="30" t="s">
        <v>197</v>
      </c>
      <c r="I549" s="5">
        <v>1</v>
      </c>
      <c r="J549" s="4"/>
      <c r="K549" s="31">
        <f>ROUND(K554,2)</f>
        <v>0</v>
      </c>
      <c r="L549" s="29" t="s">
        <v>401</v>
      </c>
      <c r="M549" s="28"/>
      <c r="N549" s="28"/>
      <c r="O549" s="28"/>
      <c r="P549" s="28"/>
      <c r="Q549" s="28"/>
      <c r="R549" s="28"/>
      <c r="S549" s="28"/>
      <c r="T549" s="28"/>
      <c r="U549" s="28"/>
      <c r="V549" s="28"/>
      <c r="W549" s="28"/>
      <c r="X549" s="28"/>
      <c r="Y549" s="28"/>
      <c r="Z549" s="28"/>
      <c r="AA549" s="28"/>
    </row>
    <row r="550" spans="1:27" x14ac:dyDescent="0.2">
      <c r="B550" s="23" t="s">
        <v>210</v>
      </c>
    </row>
    <row r="551" spans="1:27" x14ac:dyDescent="0.2">
      <c r="B551" t="s">
        <v>402</v>
      </c>
      <c r="C551" t="s">
        <v>16</v>
      </c>
      <c r="D551" t="s">
        <v>403</v>
      </c>
      <c r="E551" s="32">
        <v>1</v>
      </c>
      <c r="G551" t="s">
        <v>203</v>
      </c>
      <c r="H551" s="33"/>
      <c r="I551" t="s">
        <v>204</v>
      </c>
      <c r="J551" s="34">
        <f>ROUND(E551* H551,5)</f>
        <v>0</v>
      </c>
      <c r="K551" s="35"/>
    </row>
    <row r="552" spans="1:27" x14ac:dyDescent="0.2">
      <c r="D552" s="36" t="s">
        <v>213</v>
      </c>
      <c r="E552" s="35"/>
      <c r="H552" s="35"/>
      <c r="K552" s="33">
        <f>SUM(J551:J551)</f>
        <v>0</v>
      </c>
    </row>
    <row r="553" spans="1:27" x14ac:dyDescent="0.2">
      <c r="D553" s="36" t="s">
        <v>216</v>
      </c>
      <c r="E553" s="35"/>
      <c r="H553" s="35"/>
      <c r="K553" s="37">
        <f>SUM(J550:J552)</f>
        <v>0</v>
      </c>
    </row>
    <row r="554" spans="1:27" x14ac:dyDescent="0.2">
      <c r="D554" s="36" t="s">
        <v>217</v>
      </c>
      <c r="E554" s="35"/>
      <c r="H554" s="35"/>
      <c r="K554" s="37">
        <f>SUM(K553:K553)</f>
        <v>0</v>
      </c>
    </row>
    <row r="556" spans="1:27" ht="45" customHeight="1" x14ac:dyDescent="0.2">
      <c r="A556" s="27"/>
      <c r="B556" s="27" t="s">
        <v>117</v>
      </c>
      <c r="C556" s="28" t="s">
        <v>16</v>
      </c>
      <c r="D556" s="7" t="s">
        <v>118</v>
      </c>
      <c r="E556" s="6"/>
      <c r="F556" s="6"/>
      <c r="G556" s="28"/>
      <c r="H556" s="30" t="s">
        <v>197</v>
      </c>
      <c r="I556" s="5">
        <v>1</v>
      </c>
      <c r="J556" s="4"/>
      <c r="K556" s="31">
        <f>ROUND(K561,2)</f>
        <v>0</v>
      </c>
      <c r="L556" s="29" t="s">
        <v>404</v>
      </c>
      <c r="M556" s="28"/>
      <c r="N556" s="28"/>
      <c r="O556" s="28"/>
      <c r="P556" s="28"/>
      <c r="Q556" s="28"/>
      <c r="R556" s="28"/>
      <c r="S556" s="28"/>
      <c r="T556" s="28"/>
      <c r="U556" s="28"/>
      <c r="V556" s="28"/>
      <c r="W556" s="28"/>
      <c r="X556" s="28"/>
      <c r="Y556" s="28"/>
      <c r="Z556" s="28"/>
      <c r="AA556" s="28"/>
    </row>
    <row r="557" spans="1:27" x14ac:dyDescent="0.2">
      <c r="B557" s="23" t="s">
        <v>210</v>
      </c>
    </row>
    <row r="558" spans="1:27" x14ac:dyDescent="0.2">
      <c r="B558" t="s">
        <v>405</v>
      </c>
      <c r="C558" t="s">
        <v>16</v>
      </c>
      <c r="D558" t="s">
        <v>406</v>
      </c>
      <c r="E558" s="32">
        <v>1</v>
      </c>
      <c r="G558" t="s">
        <v>203</v>
      </c>
      <c r="H558" s="33"/>
      <c r="I558" t="s">
        <v>204</v>
      </c>
      <c r="J558" s="34">
        <f>ROUND(E558* H558,5)</f>
        <v>0</v>
      </c>
      <c r="K558" s="35"/>
    </row>
    <row r="559" spans="1:27" x14ac:dyDescent="0.2">
      <c r="D559" s="36" t="s">
        <v>213</v>
      </c>
      <c r="E559" s="35"/>
      <c r="H559" s="35"/>
      <c r="K559" s="33">
        <f>SUM(J558:J558)</f>
        <v>0</v>
      </c>
    </row>
    <row r="560" spans="1:27" x14ac:dyDescent="0.2">
      <c r="D560" s="36" t="s">
        <v>216</v>
      </c>
      <c r="E560" s="35"/>
      <c r="H560" s="35"/>
      <c r="K560" s="37">
        <f>SUM(J557:J559)</f>
        <v>0</v>
      </c>
    </row>
    <row r="561" spans="1:27" x14ac:dyDescent="0.2">
      <c r="D561" s="36" t="s">
        <v>217</v>
      </c>
      <c r="E561" s="35"/>
      <c r="H561" s="35"/>
      <c r="K561" s="37">
        <f>SUM(K560:K560)</f>
        <v>0</v>
      </c>
    </row>
    <row r="563" spans="1:27" ht="45" customHeight="1" x14ac:dyDescent="0.2">
      <c r="A563" s="27"/>
      <c r="B563" s="27" t="s">
        <v>131</v>
      </c>
      <c r="C563" s="28" t="s">
        <v>16</v>
      </c>
      <c r="D563" s="7" t="s">
        <v>132</v>
      </c>
      <c r="E563" s="6"/>
      <c r="F563" s="6"/>
      <c r="G563" s="28"/>
      <c r="H563" s="30" t="s">
        <v>197</v>
      </c>
      <c r="I563" s="5">
        <v>1</v>
      </c>
      <c r="J563" s="4"/>
      <c r="K563" s="31">
        <f>ROUND(K577,2)</f>
        <v>0</v>
      </c>
      <c r="L563" s="29" t="s">
        <v>407</v>
      </c>
      <c r="M563" s="28"/>
      <c r="N563" s="28"/>
      <c r="O563" s="28"/>
      <c r="P563" s="28"/>
      <c r="Q563" s="28"/>
      <c r="R563" s="28"/>
      <c r="S563" s="28"/>
      <c r="T563" s="28"/>
      <c r="U563" s="28"/>
      <c r="V563" s="28"/>
      <c r="W563" s="28"/>
      <c r="X563" s="28"/>
      <c r="Y563" s="28"/>
      <c r="Z563" s="28"/>
      <c r="AA563" s="28"/>
    </row>
    <row r="564" spans="1:27" x14ac:dyDescent="0.2">
      <c r="B564" s="23" t="s">
        <v>199</v>
      </c>
    </row>
    <row r="565" spans="1:27" x14ac:dyDescent="0.2">
      <c r="B565" t="s">
        <v>219</v>
      </c>
      <c r="C565" t="s">
        <v>183</v>
      </c>
      <c r="D565" t="s">
        <v>220</v>
      </c>
      <c r="E565" s="32">
        <v>6.0339999999999998E-2</v>
      </c>
      <c r="F565" t="s">
        <v>202</v>
      </c>
      <c r="G565" t="s">
        <v>203</v>
      </c>
      <c r="H565" s="33"/>
      <c r="I565" t="s">
        <v>204</v>
      </c>
      <c r="J565" s="34">
        <f>ROUND(E565/I563* H565,5)</f>
        <v>0</v>
      </c>
      <c r="K565" s="35"/>
    </row>
    <row r="566" spans="1:27" x14ac:dyDescent="0.2">
      <c r="B566" t="s">
        <v>347</v>
      </c>
      <c r="C566" t="s">
        <v>183</v>
      </c>
      <c r="D566" t="s">
        <v>348</v>
      </c>
      <c r="E566" s="32">
        <v>0.24137</v>
      </c>
      <c r="F566" t="s">
        <v>202</v>
      </c>
      <c r="G566" t="s">
        <v>203</v>
      </c>
      <c r="H566" s="33"/>
      <c r="I566" t="s">
        <v>204</v>
      </c>
      <c r="J566" s="34">
        <f>ROUND(E566/I563* H566,5)</f>
        <v>0</v>
      </c>
      <c r="K566" s="35"/>
    </row>
    <row r="567" spans="1:27" x14ac:dyDescent="0.2">
      <c r="B567" t="s">
        <v>349</v>
      </c>
      <c r="C567" t="s">
        <v>183</v>
      </c>
      <c r="D567" t="s">
        <v>350</v>
      </c>
      <c r="E567" s="32">
        <v>0.24137</v>
      </c>
      <c r="F567" t="s">
        <v>202</v>
      </c>
      <c r="G567" t="s">
        <v>203</v>
      </c>
      <c r="H567" s="33"/>
      <c r="I567" t="s">
        <v>204</v>
      </c>
      <c r="J567" s="34">
        <f>ROUND(E567/I563* H567,5)</f>
        <v>0</v>
      </c>
      <c r="K567" s="35"/>
    </row>
    <row r="568" spans="1:27" x14ac:dyDescent="0.2">
      <c r="D568" s="36" t="s">
        <v>205</v>
      </c>
      <c r="E568" s="35"/>
      <c r="H568" s="35"/>
      <c r="K568" s="33">
        <f>SUM(J565:J567)</f>
        <v>0</v>
      </c>
    </row>
    <row r="569" spans="1:27" x14ac:dyDescent="0.2">
      <c r="B569" s="23" t="s">
        <v>206</v>
      </c>
      <c r="E569" s="35"/>
      <c r="H569" s="35"/>
      <c r="K569" s="35"/>
    </row>
    <row r="570" spans="1:27" x14ac:dyDescent="0.2">
      <c r="B570" t="s">
        <v>408</v>
      </c>
      <c r="C570" t="s">
        <v>183</v>
      </c>
      <c r="D570" t="s">
        <v>409</v>
      </c>
      <c r="E570" s="32">
        <v>0.24137</v>
      </c>
      <c r="F570" t="s">
        <v>202</v>
      </c>
      <c r="G570" t="s">
        <v>203</v>
      </c>
      <c r="H570" s="33"/>
      <c r="I570" t="s">
        <v>204</v>
      </c>
      <c r="J570" s="34">
        <f>ROUND(E570/I563* H570,5)</f>
        <v>0</v>
      </c>
      <c r="K570" s="35"/>
    </row>
    <row r="571" spans="1:27" x14ac:dyDescent="0.2">
      <c r="B571" t="s">
        <v>410</v>
      </c>
      <c r="C571" t="s">
        <v>183</v>
      </c>
      <c r="D571" t="s">
        <v>411</v>
      </c>
      <c r="E571" s="32">
        <v>0.24137</v>
      </c>
      <c r="F571" t="s">
        <v>202</v>
      </c>
      <c r="G571" t="s">
        <v>203</v>
      </c>
      <c r="H571" s="33"/>
      <c r="I571" t="s">
        <v>204</v>
      </c>
      <c r="J571" s="34">
        <f>ROUND(E571/I563* H571,5)</f>
        <v>0</v>
      </c>
      <c r="K571" s="35"/>
    </row>
    <row r="572" spans="1:27" x14ac:dyDescent="0.2">
      <c r="B572" t="s">
        <v>292</v>
      </c>
      <c r="C572" t="s">
        <v>183</v>
      </c>
      <c r="D572" t="s">
        <v>293</v>
      </c>
      <c r="E572" s="32">
        <v>0.24137</v>
      </c>
      <c r="F572" t="s">
        <v>202</v>
      </c>
      <c r="G572" t="s">
        <v>203</v>
      </c>
      <c r="H572" s="33"/>
      <c r="I572" t="s">
        <v>204</v>
      </c>
      <c r="J572" s="34">
        <f>ROUND(E572/I563* H572,5)</f>
        <v>0</v>
      </c>
      <c r="K572" s="35"/>
    </row>
    <row r="573" spans="1:27" x14ac:dyDescent="0.2">
      <c r="D573" s="36" t="s">
        <v>209</v>
      </c>
      <c r="E573" s="35"/>
      <c r="H573" s="35"/>
      <c r="K573" s="33">
        <f>SUM(J570:J572)</f>
        <v>0</v>
      </c>
    </row>
    <row r="574" spans="1:27" x14ac:dyDescent="0.2">
      <c r="E574" s="35"/>
      <c r="H574" s="35"/>
      <c r="K574" s="35"/>
    </row>
    <row r="575" spans="1:27" x14ac:dyDescent="0.2">
      <c r="D575" s="36" t="s">
        <v>214</v>
      </c>
      <c r="E575" s="35"/>
      <c r="H575" s="35">
        <v>1.5</v>
      </c>
      <c r="I575" t="s">
        <v>215</v>
      </c>
      <c r="J575">
        <f>ROUND(H575/100*K568,5)</f>
        <v>0</v>
      </c>
      <c r="K575" s="35"/>
    </row>
    <row r="576" spans="1:27" x14ac:dyDescent="0.2">
      <c r="D576" s="36" t="s">
        <v>216</v>
      </c>
      <c r="E576" s="35"/>
      <c r="H576" s="35"/>
      <c r="K576" s="37">
        <f>SUM(J564:J575)</f>
        <v>0</v>
      </c>
    </row>
    <row r="577" spans="1:27" x14ac:dyDescent="0.2">
      <c r="D577" s="36" t="s">
        <v>217</v>
      </c>
      <c r="E577" s="35"/>
      <c r="H577" s="35"/>
      <c r="K577" s="37">
        <f>SUM(K576:K576)</f>
        <v>0</v>
      </c>
    </row>
    <row r="579" spans="1:27" ht="45" customHeight="1" x14ac:dyDescent="0.2">
      <c r="A579" s="27"/>
      <c r="B579" s="27" t="s">
        <v>133</v>
      </c>
      <c r="C579" s="28" t="s">
        <v>16</v>
      </c>
      <c r="D579" s="7" t="s">
        <v>134</v>
      </c>
      <c r="E579" s="6"/>
      <c r="F579" s="6"/>
      <c r="G579" s="28"/>
      <c r="H579" s="30" t="s">
        <v>197</v>
      </c>
      <c r="I579" s="5">
        <v>1</v>
      </c>
      <c r="J579" s="4"/>
      <c r="K579" s="31">
        <f>ROUND(K591,2)</f>
        <v>0</v>
      </c>
      <c r="L579" s="29" t="s">
        <v>412</v>
      </c>
      <c r="M579" s="28"/>
      <c r="N579" s="28"/>
      <c r="O579" s="28"/>
      <c r="P579" s="28"/>
      <c r="Q579" s="28"/>
      <c r="R579" s="28"/>
      <c r="S579" s="28"/>
      <c r="T579" s="28"/>
      <c r="U579" s="28"/>
      <c r="V579" s="28"/>
      <c r="W579" s="28"/>
      <c r="X579" s="28"/>
      <c r="Y579" s="28"/>
      <c r="Z579" s="28"/>
      <c r="AA579" s="28"/>
    </row>
    <row r="580" spans="1:27" x14ac:dyDescent="0.2">
      <c r="B580" s="23" t="s">
        <v>210</v>
      </c>
    </row>
    <row r="581" spans="1:27" x14ac:dyDescent="0.2">
      <c r="B581" t="s">
        <v>413</v>
      </c>
      <c r="C581" t="s">
        <v>16</v>
      </c>
      <c r="D581" t="s">
        <v>414</v>
      </c>
      <c r="E581" s="32">
        <v>1</v>
      </c>
      <c r="G581" t="s">
        <v>203</v>
      </c>
      <c r="H581" s="33"/>
      <c r="I581" t="s">
        <v>204</v>
      </c>
      <c r="J581" s="34">
        <f t="shared" ref="J581:J588" si="0">ROUND(E581* H581,5)</f>
        <v>0</v>
      </c>
      <c r="K581" s="35"/>
    </row>
    <row r="582" spans="1:27" x14ac:dyDescent="0.2">
      <c r="B582" t="s">
        <v>415</v>
      </c>
      <c r="C582" t="s">
        <v>16</v>
      </c>
      <c r="D582" t="s">
        <v>416</v>
      </c>
      <c r="E582" s="32">
        <v>1</v>
      </c>
      <c r="G582" t="s">
        <v>203</v>
      </c>
      <c r="H582" s="33"/>
      <c r="I582" t="s">
        <v>204</v>
      </c>
      <c r="J582" s="34">
        <f t="shared" si="0"/>
        <v>0</v>
      </c>
      <c r="K582" s="35"/>
    </row>
    <row r="583" spans="1:27" x14ac:dyDescent="0.2">
      <c r="B583" t="s">
        <v>417</v>
      </c>
      <c r="C583" t="s">
        <v>16</v>
      </c>
      <c r="D583" t="s">
        <v>418</v>
      </c>
      <c r="E583" s="32">
        <v>1</v>
      </c>
      <c r="G583" t="s">
        <v>203</v>
      </c>
      <c r="H583" s="33"/>
      <c r="I583" t="s">
        <v>204</v>
      </c>
      <c r="J583" s="34">
        <f t="shared" si="0"/>
        <v>0</v>
      </c>
      <c r="K583" s="35"/>
    </row>
    <row r="584" spans="1:27" x14ac:dyDescent="0.2">
      <c r="B584" t="s">
        <v>419</v>
      </c>
      <c r="C584" t="s">
        <v>16</v>
      </c>
      <c r="D584" t="s">
        <v>420</v>
      </c>
      <c r="E584" s="32">
        <v>1</v>
      </c>
      <c r="G584" t="s">
        <v>203</v>
      </c>
      <c r="H584" s="33"/>
      <c r="I584" t="s">
        <v>204</v>
      </c>
      <c r="J584" s="34">
        <f t="shared" si="0"/>
        <v>0</v>
      </c>
      <c r="K584" s="35"/>
    </row>
    <row r="585" spans="1:27" x14ac:dyDescent="0.2">
      <c r="B585" t="s">
        <v>421</v>
      </c>
      <c r="C585" t="s">
        <v>19</v>
      </c>
      <c r="D585" t="s">
        <v>422</v>
      </c>
      <c r="E585" s="32">
        <v>2</v>
      </c>
      <c r="G585" t="s">
        <v>203</v>
      </c>
      <c r="H585" s="33"/>
      <c r="I585" t="s">
        <v>204</v>
      </c>
      <c r="J585" s="34">
        <f t="shared" si="0"/>
        <v>0</v>
      </c>
      <c r="K585" s="35"/>
    </row>
    <row r="586" spans="1:27" x14ac:dyDescent="0.2">
      <c r="B586" t="s">
        <v>423</v>
      </c>
      <c r="C586" t="s">
        <v>16</v>
      </c>
      <c r="D586" t="s">
        <v>424</v>
      </c>
      <c r="E586" s="32">
        <v>2</v>
      </c>
      <c r="G586" t="s">
        <v>203</v>
      </c>
      <c r="H586" s="33"/>
      <c r="I586" t="s">
        <v>204</v>
      </c>
      <c r="J586" s="34">
        <f t="shared" si="0"/>
        <v>0</v>
      </c>
      <c r="K586" s="35"/>
    </row>
    <row r="587" spans="1:27" x14ac:dyDescent="0.2">
      <c r="B587" t="s">
        <v>425</v>
      </c>
      <c r="C587" t="s">
        <v>16</v>
      </c>
      <c r="D587" t="s">
        <v>426</v>
      </c>
      <c r="E587" s="32">
        <v>1</v>
      </c>
      <c r="G587" t="s">
        <v>203</v>
      </c>
      <c r="H587" s="33"/>
      <c r="I587" t="s">
        <v>204</v>
      </c>
      <c r="J587" s="34">
        <f t="shared" si="0"/>
        <v>0</v>
      </c>
      <c r="K587" s="35"/>
    </row>
    <row r="588" spans="1:27" x14ac:dyDescent="0.2">
      <c r="B588" t="s">
        <v>427</v>
      </c>
      <c r="C588" t="s">
        <v>16</v>
      </c>
      <c r="D588" t="s">
        <v>428</v>
      </c>
      <c r="E588" s="32">
        <v>1</v>
      </c>
      <c r="G588" t="s">
        <v>203</v>
      </c>
      <c r="H588" s="33"/>
      <c r="I588" t="s">
        <v>204</v>
      </c>
      <c r="J588" s="34">
        <f t="shared" si="0"/>
        <v>0</v>
      </c>
      <c r="K588" s="35"/>
    </row>
    <row r="589" spans="1:27" x14ac:dyDescent="0.2">
      <c r="D589" s="36" t="s">
        <v>213</v>
      </c>
      <c r="E589" s="35"/>
      <c r="H589" s="35"/>
      <c r="K589" s="33">
        <f>SUM(J581:J588)</f>
        <v>0</v>
      </c>
    </row>
    <row r="590" spans="1:27" x14ac:dyDescent="0.2">
      <c r="D590" s="36" t="s">
        <v>216</v>
      </c>
      <c r="E590" s="35"/>
      <c r="H590" s="35"/>
      <c r="K590" s="37">
        <f>SUM(J580:J589)</f>
        <v>0</v>
      </c>
    </row>
    <row r="591" spans="1:27" x14ac:dyDescent="0.2">
      <c r="D591" s="36" t="s">
        <v>217</v>
      </c>
      <c r="E591" s="35"/>
      <c r="H591" s="35"/>
      <c r="K591" s="37">
        <f>SUM(K590:K590)</f>
        <v>0</v>
      </c>
    </row>
    <row r="593" spans="1:27" ht="45" customHeight="1" x14ac:dyDescent="0.2">
      <c r="A593" s="27"/>
      <c r="B593" s="27" t="s">
        <v>107</v>
      </c>
      <c r="C593" s="28" t="s">
        <v>16</v>
      </c>
      <c r="D593" s="7" t="s">
        <v>108</v>
      </c>
      <c r="E593" s="6"/>
      <c r="F593" s="6"/>
      <c r="G593" s="28"/>
      <c r="H593" s="30" t="s">
        <v>197</v>
      </c>
      <c r="I593" s="5">
        <v>1</v>
      </c>
      <c r="J593" s="4"/>
      <c r="K593" s="31">
        <f>ROUND(K605,2)</f>
        <v>0</v>
      </c>
      <c r="L593" s="29" t="s">
        <v>429</v>
      </c>
      <c r="M593" s="28"/>
      <c r="N593" s="28"/>
      <c r="O593" s="28"/>
      <c r="P593" s="28"/>
      <c r="Q593" s="28"/>
      <c r="R593" s="28"/>
      <c r="S593" s="28"/>
      <c r="T593" s="28"/>
      <c r="U593" s="28"/>
      <c r="V593" s="28"/>
      <c r="W593" s="28"/>
      <c r="X593" s="28"/>
      <c r="Y593" s="28"/>
      <c r="Z593" s="28"/>
      <c r="AA593" s="28"/>
    </row>
    <row r="594" spans="1:27" x14ac:dyDescent="0.2">
      <c r="B594" s="23" t="s">
        <v>199</v>
      </c>
    </row>
    <row r="595" spans="1:27" x14ac:dyDescent="0.2">
      <c r="B595" t="s">
        <v>347</v>
      </c>
      <c r="C595" t="s">
        <v>183</v>
      </c>
      <c r="D595" t="s">
        <v>348</v>
      </c>
      <c r="E595" s="32">
        <v>5</v>
      </c>
      <c r="F595" t="s">
        <v>202</v>
      </c>
      <c r="G595" t="s">
        <v>203</v>
      </c>
      <c r="H595" s="33"/>
      <c r="I595" t="s">
        <v>204</v>
      </c>
      <c r="J595" s="34">
        <f>ROUND(E595/I593* H595,5)</f>
        <v>0</v>
      </c>
      <c r="K595" s="35"/>
    </row>
    <row r="596" spans="1:27" x14ac:dyDescent="0.2">
      <c r="B596" t="s">
        <v>349</v>
      </c>
      <c r="C596" t="s">
        <v>183</v>
      </c>
      <c r="D596" t="s">
        <v>350</v>
      </c>
      <c r="E596" s="32">
        <v>5</v>
      </c>
      <c r="F596" t="s">
        <v>202</v>
      </c>
      <c r="G596" t="s">
        <v>203</v>
      </c>
      <c r="H596" s="33"/>
      <c r="I596" t="s">
        <v>204</v>
      </c>
      <c r="J596" s="34">
        <f>ROUND(E596/I593* H596,5)</f>
        <v>0</v>
      </c>
      <c r="K596" s="35"/>
    </row>
    <row r="597" spans="1:27" x14ac:dyDescent="0.2">
      <c r="B597" t="s">
        <v>219</v>
      </c>
      <c r="C597" t="s">
        <v>183</v>
      </c>
      <c r="D597" t="s">
        <v>220</v>
      </c>
      <c r="E597" s="32">
        <v>1.25</v>
      </c>
      <c r="F597" t="s">
        <v>202</v>
      </c>
      <c r="G597" t="s">
        <v>203</v>
      </c>
      <c r="H597" s="33"/>
      <c r="I597" t="s">
        <v>204</v>
      </c>
      <c r="J597" s="34">
        <f>ROUND(E597/I593* H597,5)</f>
        <v>0</v>
      </c>
      <c r="K597" s="35"/>
    </row>
    <row r="598" spans="1:27" x14ac:dyDescent="0.2">
      <c r="D598" s="36" t="s">
        <v>205</v>
      </c>
      <c r="E598" s="35"/>
      <c r="H598" s="35"/>
      <c r="K598" s="33">
        <f>SUM(J595:J597)</f>
        <v>0</v>
      </c>
    </row>
    <row r="599" spans="1:27" x14ac:dyDescent="0.2">
      <c r="B599" s="23" t="s">
        <v>206</v>
      </c>
      <c r="E599" s="35"/>
      <c r="H599" s="35"/>
      <c r="K599" s="35"/>
    </row>
    <row r="600" spans="1:27" x14ac:dyDescent="0.2">
      <c r="B600" t="s">
        <v>288</v>
      </c>
      <c r="C600" t="s">
        <v>183</v>
      </c>
      <c r="D600" t="s">
        <v>289</v>
      </c>
      <c r="E600" s="32">
        <v>1.25</v>
      </c>
      <c r="F600" t="s">
        <v>202</v>
      </c>
      <c r="G600" t="s">
        <v>203</v>
      </c>
      <c r="H600" s="33"/>
      <c r="I600" t="s">
        <v>204</v>
      </c>
      <c r="J600" s="34">
        <f>ROUND(E600/I593* H600,5)</f>
        <v>0</v>
      </c>
      <c r="K600" s="35"/>
    </row>
    <row r="601" spans="1:27" x14ac:dyDescent="0.2">
      <c r="D601" s="36" t="s">
        <v>209</v>
      </c>
      <c r="E601" s="35"/>
      <c r="H601" s="35"/>
      <c r="K601" s="33">
        <f>SUM(J600:J600)</f>
        <v>0</v>
      </c>
    </row>
    <row r="602" spans="1:27" x14ac:dyDescent="0.2">
      <c r="E602" s="35"/>
      <c r="H602" s="35"/>
      <c r="K602" s="35"/>
    </row>
    <row r="603" spans="1:27" x14ac:dyDescent="0.2">
      <c r="D603" s="36" t="s">
        <v>214</v>
      </c>
      <c r="E603" s="35"/>
      <c r="H603" s="35">
        <v>1.5</v>
      </c>
      <c r="I603" t="s">
        <v>215</v>
      </c>
      <c r="J603">
        <f>ROUND(H603/100*K598,5)</f>
        <v>0</v>
      </c>
      <c r="K603" s="35"/>
    </row>
    <row r="604" spans="1:27" x14ac:dyDescent="0.2">
      <c r="D604" s="36" t="s">
        <v>216</v>
      </c>
      <c r="E604" s="35"/>
      <c r="H604" s="35"/>
      <c r="K604" s="37">
        <f>SUM(J594:J603)</f>
        <v>0</v>
      </c>
    </row>
    <row r="605" spans="1:27" x14ac:dyDescent="0.2">
      <c r="D605" s="36" t="s">
        <v>217</v>
      </c>
      <c r="E605" s="35"/>
      <c r="H605" s="35"/>
      <c r="K605" s="37">
        <f>SUM(K604:K604)</f>
        <v>0</v>
      </c>
    </row>
    <row r="607" spans="1:27" ht="45" customHeight="1" x14ac:dyDescent="0.2">
      <c r="A607" s="27"/>
      <c r="B607" s="27" t="s">
        <v>105</v>
      </c>
      <c r="C607" s="28" t="s">
        <v>16</v>
      </c>
      <c r="D607" s="7" t="s">
        <v>106</v>
      </c>
      <c r="E607" s="6"/>
      <c r="F607" s="6"/>
      <c r="G607" s="28"/>
      <c r="H607" s="30" t="s">
        <v>197</v>
      </c>
      <c r="I607" s="5">
        <v>1</v>
      </c>
      <c r="J607" s="4"/>
      <c r="K607" s="31">
        <f>ROUND(K618,2)</f>
        <v>0</v>
      </c>
      <c r="L607" s="29" t="s">
        <v>430</v>
      </c>
      <c r="M607" s="28"/>
      <c r="N607" s="28"/>
      <c r="O607" s="28"/>
      <c r="P607" s="28"/>
      <c r="Q607" s="28"/>
      <c r="R607" s="28"/>
      <c r="S607" s="28"/>
      <c r="T607" s="28"/>
      <c r="U607" s="28"/>
      <c r="V607" s="28"/>
      <c r="W607" s="28"/>
      <c r="X607" s="28"/>
      <c r="Y607" s="28"/>
      <c r="Z607" s="28"/>
      <c r="AA607" s="28"/>
    </row>
    <row r="608" spans="1:27" x14ac:dyDescent="0.2">
      <c r="B608" s="23" t="s">
        <v>210</v>
      </c>
    </row>
    <row r="609" spans="1:27" x14ac:dyDescent="0.2">
      <c r="B609" t="s">
        <v>431</v>
      </c>
      <c r="C609" t="s">
        <v>16</v>
      </c>
      <c r="D609" t="s">
        <v>432</v>
      </c>
      <c r="E609" s="32">
        <v>1</v>
      </c>
      <c r="G609" t="s">
        <v>203</v>
      </c>
      <c r="H609" s="33"/>
      <c r="I609" t="s">
        <v>204</v>
      </c>
      <c r="J609" s="34">
        <f t="shared" ref="J609:J615" si="1">ROUND(E609* H609,5)</f>
        <v>0</v>
      </c>
      <c r="K609" s="35"/>
    </row>
    <row r="610" spans="1:27" x14ac:dyDescent="0.2">
      <c r="B610" t="s">
        <v>379</v>
      </c>
      <c r="C610" t="s">
        <v>16</v>
      </c>
      <c r="D610" t="s">
        <v>380</v>
      </c>
      <c r="E610" s="32">
        <v>1</v>
      </c>
      <c r="G610" t="s">
        <v>203</v>
      </c>
      <c r="H610" s="33"/>
      <c r="I610" t="s">
        <v>204</v>
      </c>
      <c r="J610" s="34">
        <f t="shared" si="1"/>
        <v>0</v>
      </c>
      <c r="K610" s="35"/>
    </row>
    <row r="611" spans="1:27" x14ac:dyDescent="0.2">
      <c r="B611" t="s">
        <v>433</v>
      </c>
      <c r="C611" t="s">
        <v>16</v>
      </c>
      <c r="D611" t="s">
        <v>434</v>
      </c>
      <c r="E611" s="32">
        <v>1</v>
      </c>
      <c r="G611" t="s">
        <v>203</v>
      </c>
      <c r="H611" s="33"/>
      <c r="I611" t="s">
        <v>204</v>
      </c>
      <c r="J611" s="34">
        <f t="shared" si="1"/>
        <v>0</v>
      </c>
      <c r="K611" s="35"/>
    </row>
    <row r="612" spans="1:27" x14ac:dyDescent="0.2">
      <c r="B612" t="s">
        <v>364</v>
      </c>
      <c r="C612" t="s">
        <v>16</v>
      </c>
      <c r="D612" t="s">
        <v>365</v>
      </c>
      <c r="E612" s="32">
        <v>32</v>
      </c>
      <c r="G612" t="s">
        <v>203</v>
      </c>
      <c r="H612" s="33"/>
      <c r="I612" t="s">
        <v>204</v>
      </c>
      <c r="J612" s="34">
        <f t="shared" si="1"/>
        <v>0</v>
      </c>
      <c r="K612" s="35"/>
    </row>
    <row r="613" spans="1:27" x14ac:dyDescent="0.2">
      <c r="B613" t="s">
        <v>356</v>
      </c>
      <c r="C613" t="s">
        <v>16</v>
      </c>
      <c r="D613" t="s">
        <v>357</v>
      </c>
      <c r="E613" s="32">
        <v>4</v>
      </c>
      <c r="G613" t="s">
        <v>203</v>
      </c>
      <c r="H613" s="33"/>
      <c r="I613" t="s">
        <v>204</v>
      </c>
      <c r="J613" s="34">
        <f t="shared" si="1"/>
        <v>0</v>
      </c>
      <c r="K613" s="35"/>
    </row>
    <row r="614" spans="1:27" x14ac:dyDescent="0.2">
      <c r="B614" t="s">
        <v>435</v>
      </c>
      <c r="C614" t="s">
        <v>16</v>
      </c>
      <c r="D614" t="s">
        <v>436</v>
      </c>
      <c r="E614" s="32">
        <v>1</v>
      </c>
      <c r="G614" t="s">
        <v>203</v>
      </c>
      <c r="H614" s="33"/>
      <c r="I614" t="s">
        <v>204</v>
      </c>
      <c r="J614" s="34">
        <f t="shared" si="1"/>
        <v>0</v>
      </c>
      <c r="K614" s="35"/>
    </row>
    <row r="615" spans="1:27" x14ac:dyDescent="0.2">
      <c r="B615" t="s">
        <v>437</v>
      </c>
      <c r="C615" t="s">
        <v>16</v>
      </c>
      <c r="D615" t="s">
        <v>438</v>
      </c>
      <c r="E615" s="32">
        <v>1</v>
      </c>
      <c r="G615" t="s">
        <v>203</v>
      </c>
      <c r="H615" s="33"/>
      <c r="I615" t="s">
        <v>204</v>
      </c>
      <c r="J615" s="34">
        <f t="shared" si="1"/>
        <v>0</v>
      </c>
      <c r="K615" s="35"/>
    </row>
    <row r="616" spans="1:27" x14ac:dyDescent="0.2">
      <c r="D616" s="36" t="s">
        <v>213</v>
      </c>
      <c r="E616" s="35"/>
      <c r="H616" s="35"/>
      <c r="K616" s="33">
        <f>SUM(J609:J615)</f>
        <v>0</v>
      </c>
    </row>
    <row r="617" spans="1:27" x14ac:dyDescent="0.2">
      <c r="D617" s="36" t="s">
        <v>216</v>
      </c>
      <c r="E617" s="35"/>
      <c r="H617" s="35"/>
      <c r="K617" s="37">
        <f>SUM(J608:J616)</f>
        <v>0</v>
      </c>
    </row>
    <row r="618" spans="1:27" x14ac:dyDescent="0.2">
      <c r="D618" s="36" t="s">
        <v>217</v>
      </c>
      <c r="E618" s="35"/>
      <c r="H618" s="35"/>
      <c r="K618" s="37">
        <f>SUM(K617:K617)</f>
        <v>0</v>
      </c>
    </row>
    <row r="620" spans="1:27" ht="45" customHeight="1" x14ac:dyDescent="0.2">
      <c r="A620" s="27"/>
      <c r="B620" s="27" t="s">
        <v>65</v>
      </c>
      <c r="C620" s="28" t="s">
        <v>19</v>
      </c>
      <c r="D620" s="7" t="s">
        <v>66</v>
      </c>
      <c r="E620" s="6"/>
      <c r="F620" s="6"/>
      <c r="G620" s="28"/>
      <c r="H620" s="30" t="s">
        <v>197</v>
      </c>
      <c r="I620" s="5">
        <v>1</v>
      </c>
      <c r="J620" s="4"/>
      <c r="K620" s="31">
        <f>ROUND(K627,2)</f>
        <v>0</v>
      </c>
      <c r="L620" s="29" t="s">
        <v>439</v>
      </c>
      <c r="M620" s="28"/>
      <c r="N620" s="28"/>
      <c r="O620" s="28"/>
      <c r="P620" s="28"/>
      <c r="Q620" s="28"/>
      <c r="R620" s="28"/>
      <c r="S620" s="28"/>
      <c r="T620" s="28"/>
      <c r="U620" s="28"/>
      <c r="V620" s="28"/>
      <c r="W620" s="28"/>
      <c r="X620" s="28"/>
      <c r="Y620" s="28"/>
      <c r="Z620" s="28"/>
      <c r="AA620" s="28"/>
    </row>
    <row r="621" spans="1:27" x14ac:dyDescent="0.2">
      <c r="B621" s="23" t="s">
        <v>199</v>
      </c>
    </row>
    <row r="622" spans="1:27" x14ac:dyDescent="0.2">
      <c r="B622" t="s">
        <v>349</v>
      </c>
      <c r="C622" t="s">
        <v>183</v>
      </c>
      <c r="D622" t="s">
        <v>350</v>
      </c>
      <c r="E622" s="32">
        <v>0.04</v>
      </c>
      <c r="F622" t="s">
        <v>202</v>
      </c>
      <c r="G622" t="s">
        <v>203</v>
      </c>
      <c r="H622" s="33"/>
      <c r="I622" t="s">
        <v>204</v>
      </c>
      <c r="J622" s="34">
        <f>ROUND(E622/I620* H622,5)</f>
        <v>0</v>
      </c>
      <c r="K622" s="35"/>
    </row>
    <row r="623" spans="1:27" x14ac:dyDescent="0.2">
      <c r="D623" s="36" t="s">
        <v>205</v>
      </c>
      <c r="E623" s="35"/>
      <c r="H623" s="35"/>
      <c r="K623" s="33">
        <f>SUM(J622:J622)</f>
        <v>0</v>
      </c>
    </row>
    <row r="624" spans="1:27" x14ac:dyDescent="0.2">
      <c r="E624" s="35"/>
      <c r="H624" s="35"/>
      <c r="K624" s="35"/>
    </row>
    <row r="625" spans="1:27" x14ac:dyDescent="0.2">
      <c r="D625" s="36" t="s">
        <v>214</v>
      </c>
      <c r="E625" s="35"/>
      <c r="H625" s="35">
        <v>1.5</v>
      </c>
      <c r="I625" t="s">
        <v>215</v>
      </c>
      <c r="J625">
        <f>ROUND(H625/100*K623,5)</f>
        <v>0</v>
      </c>
      <c r="K625" s="35"/>
    </row>
    <row r="626" spans="1:27" x14ac:dyDescent="0.2">
      <c r="D626" s="36" t="s">
        <v>216</v>
      </c>
      <c r="E626" s="35"/>
      <c r="H626" s="35"/>
      <c r="K626" s="37">
        <f>SUM(J621:J625)</f>
        <v>0</v>
      </c>
    </row>
    <row r="627" spans="1:27" x14ac:dyDescent="0.2">
      <c r="D627" s="36" t="s">
        <v>217</v>
      </c>
      <c r="E627" s="35"/>
      <c r="H627" s="35"/>
      <c r="K627" s="37">
        <f>SUM(K626:K626)</f>
        <v>0</v>
      </c>
    </row>
    <row r="629" spans="1:27" ht="45" customHeight="1" x14ac:dyDescent="0.2">
      <c r="A629" s="27"/>
      <c r="B629" s="27" t="s">
        <v>63</v>
      </c>
      <c r="C629" s="28" t="s">
        <v>19</v>
      </c>
      <c r="D629" s="7" t="s">
        <v>64</v>
      </c>
      <c r="E629" s="6"/>
      <c r="F629" s="6"/>
      <c r="G629" s="28"/>
      <c r="H629" s="30" t="s">
        <v>197</v>
      </c>
      <c r="I629" s="5">
        <v>1</v>
      </c>
      <c r="J629" s="4"/>
      <c r="K629" s="31">
        <f>ROUND(K634,2)</f>
        <v>0</v>
      </c>
      <c r="L629" s="29" t="s">
        <v>440</v>
      </c>
      <c r="M629" s="28"/>
      <c r="N629" s="28"/>
      <c r="O629" s="28"/>
      <c r="P629" s="28"/>
      <c r="Q629" s="28"/>
      <c r="R629" s="28"/>
      <c r="S629" s="28"/>
      <c r="T629" s="28"/>
      <c r="U629" s="28"/>
      <c r="V629" s="28"/>
      <c r="W629" s="28"/>
      <c r="X629" s="28"/>
      <c r="Y629" s="28"/>
      <c r="Z629" s="28"/>
      <c r="AA629" s="28"/>
    </row>
    <row r="630" spans="1:27" x14ac:dyDescent="0.2">
      <c r="B630" s="23" t="s">
        <v>210</v>
      </c>
    </row>
    <row r="631" spans="1:27" x14ac:dyDescent="0.2">
      <c r="B631" t="s">
        <v>441</v>
      </c>
      <c r="C631" t="s">
        <v>19</v>
      </c>
      <c r="D631" t="s">
        <v>442</v>
      </c>
      <c r="E631" s="32">
        <v>1</v>
      </c>
      <c r="G631" t="s">
        <v>203</v>
      </c>
      <c r="H631" s="33"/>
      <c r="I631" t="s">
        <v>204</v>
      </c>
      <c r="J631" s="34">
        <f>ROUND(E631* H631,5)</f>
        <v>0</v>
      </c>
      <c r="K631" s="35"/>
    </row>
    <row r="632" spans="1:27" x14ac:dyDescent="0.2">
      <c r="D632" s="36" t="s">
        <v>213</v>
      </c>
      <c r="E632" s="35"/>
      <c r="H632" s="35"/>
      <c r="K632" s="33">
        <f>SUM(J631:J631)</f>
        <v>0</v>
      </c>
    </row>
    <row r="633" spans="1:27" x14ac:dyDescent="0.2">
      <c r="D633" s="36" t="s">
        <v>216</v>
      </c>
      <c r="E633" s="35"/>
      <c r="H633" s="35"/>
      <c r="K633" s="37">
        <f>SUM(J630:J632)</f>
        <v>0</v>
      </c>
    </row>
    <row r="634" spans="1:27" x14ac:dyDescent="0.2">
      <c r="D634" s="36" t="s">
        <v>217</v>
      </c>
      <c r="E634" s="35"/>
      <c r="H634" s="35"/>
      <c r="K634" s="37">
        <f>SUM(K633:K633)</f>
        <v>0</v>
      </c>
    </row>
    <row r="636" spans="1:27" ht="45" customHeight="1" x14ac:dyDescent="0.2">
      <c r="A636" s="27"/>
      <c r="B636" s="27" t="s">
        <v>75</v>
      </c>
      <c r="C636" s="28" t="s">
        <v>16</v>
      </c>
      <c r="D636" s="7" t="s">
        <v>76</v>
      </c>
      <c r="E636" s="6"/>
      <c r="F636" s="6"/>
      <c r="G636" s="28"/>
      <c r="H636" s="30" t="s">
        <v>197</v>
      </c>
      <c r="I636" s="5">
        <v>1</v>
      </c>
      <c r="J636" s="4"/>
      <c r="K636" s="31">
        <f>ROUND(K644,2)</f>
        <v>0</v>
      </c>
      <c r="L636" s="29" t="s">
        <v>443</v>
      </c>
      <c r="M636" s="28"/>
      <c r="N636" s="28"/>
      <c r="O636" s="28"/>
      <c r="P636" s="28"/>
      <c r="Q636" s="28"/>
      <c r="R636" s="28"/>
      <c r="S636" s="28"/>
      <c r="T636" s="28"/>
      <c r="U636" s="28"/>
      <c r="V636" s="28"/>
      <c r="W636" s="28"/>
      <c r="X636" s="28"/>
      <c r="Y636" s="28"/>
      <c r="Z636" s="28"/>
      <c r="AA636" s="28"/>
    </row>
    <row r="637" spans="1:27" x14ac:dyDescent="0.2">
      <c r="B637" s="23" t="s">
        <v>210</v>
      </c>
    </row>
    <row r="638" spans="1:27" x14ac:dyDescent="0.2">
      <c r="B638" t="s">
        <v>444</v>
      </c>
      <c r="C638" t="s">
        <v>16</v>
      </c>
      <c r="D638" t="s">
        <v>445</v>
      </c>
      <c r="E638" s="32">
        <v>1</v>
      </c>
      <c r="G638" t="s">
        <v>203</v>
      </c>
      <c r="H638" s="33"/>
      <c r="I638" t="s">
        <v>204</v>
      </c>
      <c r="J638" s="34">
        <f>ROUND(E638* H638,5)</f>
        <v>0</v>
      </c>
      <c r="K638" s="35"/>
    </row>
    <row r="639" spans="1:27" x14ac:dyDescent="0.2">
      <c r="B639" t="s">
        <v>446</v>
      </c>
      <c r="C639" t="s">
        <v>16</v>
      </c>
      <c r="D639" t="s">
        <v>447</v>
      </c>
      <c r="E639" s="32">
        <v>1</v>
      </c>
      <c r="G639" t="s">
        <v>203</v>
      </c>
      <c r="H639" s="33"/>
      <c r="I639" t="s">
        <v>204</v>
      </c>
      <c r="J639" s="34">
        <f>ROUND(E639* H639,5)</f>
        <v>0</v>
      </c>
      <c r="K639" s="35"/>
    </row>
    <row r="640" spans="1:27" x14ac:dyDescent="0.2">
      <c r="B640" t="s">
        <v>358</v>
      </c>
      <c r="C640" t="s">
        <v>16</v>
      </c>
      <c r="D640" t="s">
        <v>359</v>
      </c>
      <c r="E640" s="32">
        <v>4</v>
      </c>
      <c r="G640" t="s">
        <v>203</v>
      </c>
      <c r="H640" s="33"/>
      <c r="I640" t="s">
        <v>204</v>
      </c>
      <c r="J640" s="34">
        <f>ROUND(E640* H640,5)</f>
        <v>0</v>
      </c>
      <c r="K640" s="35"/>
    </row>
    <row r="641" spans="1:27" x14ac:dyDescent="0.2">
      <c r="B641" t="s">
        <v>448</v>
      </c>
      <c r="C641" t="s">
        <v>16</v>
      </c>
      <c r="D641" t="s">
        <v>449</v>
      </c>
      <c r="E641" s="32">
        <v>1</v>
      </c>
      <c r="G641" t="s">
        <v>203</v>
      </c>
      <c r="H641" s="33"/>
      <c r="I641" t="s">
        <v>204</v>
      </c>
      <c r="J641" s="34">
        <f>ROUND(E641* H641,5)</f>
        <v>0</v>
      </c>
      <c r="K641" s="35"/>
    </row>
    <row r="642" spans="1:27" x14ac:dyDescent="0.2">
      <c r="D642" s="36" t="s">
        <v>213</v>
      </c>
      <c r="E642" s="35"/>
      <c r="H642" s="35"/>
      <c r="K642" s="33">
        <f>SUM(J638:J641)</f>
        <v>0</v>
      </c>
    </row>
    <row r="643" spans="1:27" x14ac:dyDescent="0.2">
      <c r="D643" s="36" t="s">
        <v>216</v>
      </c>
      <c r="E643" s="35"/>
      <c r="H643" s="35"/>
      <c r="K643" s="37">
        <f>SUM(J637:J642)</f>
        <v>0</v>
      </c>
    </row>
    <row r="644" spans="1:27" x14ac:dyDescent="0.2">
      <c r="D644" s="36" t="s">
        <v>217</v>
      </c>
      <c r="E644" s="35"/>
      <c r="H644" s="35"/>
      <c r="K644" s="37">
        <f>SUM(K643:K643)</f>
        <v>0</v>
      </c>
    </row>
    <row r="646" spans="1:27" ht="45" customHeight="1" x14ac:dyDescent="0.2">
      <c r="A646" s="27"/>
      <c r="B646" s="27" t="s">
        <v>71</v>
      </c>
      <c r="C646" s="28" t="s">
        <v>16</v>
      </c>
      <c r="D646" s="7" t="s">
        <v>72</v>
      </c>
      <c r="E646" s="6"/>
      <c r="F646" s="6"/>
      <c r="G646" s="28"/>
      <c r="H646" s="30" t="s">
        <v>197</v>
      </c>
      <c r="I646" s="5">
        <v>1</v>
      </c>
      <c r="J646" s="4"/>
      <c r="K646" s="31">
        <f>ROUND(K654,2)</f>
        <v>0</v>
      </c>
      <c r="L646" s="29" t="s">
        <v>450</v>
      </c>
      <c r="M646" s="28"/>
      <c r="N646" s="28"/>
      <c r="O646" s="28"/>
      <c r="P646" s="28"/>
      <c r="Q646" s="28"/>
      <c r="R646" s="28"/>
      <c r="S646" s="28"/>
      <c r="T646" s="28"/>
      <c r="U646" s="28"/>
      <c r="V646" s="28"/>
      <c r="W646" s="28"/>
      <c r="X646" s="28"/>
      <c r="Y646" s="28"/>
      <c r="Z646" s="28"/>
      <c r="AA646" s="28"/>
    </row>
    <row r="647" spans="1:27" x14ac:dyDescent="0.2">
      <c r="B647" s="23" t="s">
        <v>210</v>
      </c>
    </row>
    <row r="648" spans="1:27" x14ac:dyDescent="0.2">
      <c r="B648" t="s">
        <v>451</v>
      </c>
      <c r="C648" t="s">
        <v>16</v>
      </c>
      <c r="D648" t="s">
        <v>452</v>
      </c>
      <c r="E648" s="32">
        <v>1</v>
      </c>
      <c r="G648" t="s">
        <v>203</v>
      </c>
      <c r="H648" s="33"/>
      <c r="I648" t="s">
        <v>204</v>
      </c>
      <c r="J648" s="34">
        <f>ROUND(E648* H648,5)</f>
        <v>0</v>
      </c>
      <c r="K648" s="35"/>
    </row>
    <row r="649" spans="1:27" x14ac:dyDescent="0.2">
      <c r="B649" t="s">
        <v>358</v>
      </c>
      <c r="C649" t="s">
        <v>16</v>
      </c>
      <c r="D649" t="s">
        <v>359</v>
      </c>
      <c r="E649" s="32">
        <v>4</v>
      </c>
      <c r="G649" t="s">
        <v>203</v>
      </c>
      <c r="H649" s="33"/>
      <c r="I649" t="s">
        <v>204</v>
      </c>
      <c r="J649" s="34">
        <f>ROUND(E649* H649,5)</f>
        <v>0</v>
      </c>
      <c r="K649" s="35"/>
    </row>
    <row r="650" spans="1:27" x14ac:dyDescent="0.2">
      <c r="B650" t="s">
        <v>453</v>
      </c>
      <c r="C650" t="s">
        <v>16</v>
      </c>
      <c r="D650" t="s">
        <v>454</v>
      </c>
      <c r="E650" s="32">
        <v>1</v>
      </c>
      <c r="G650" t="s">
        <v>203</v>
      </c>
      <c r="H650" s="33"/>
      <c r="I650" t="s">
        <v>204</v>
      </c>
      <c r="J650" s="34">
        <f>ROUND(E650* H650,5)</f>
        <v>0</v>
      </c>
      <c r="K650" s="35"/>
    </row>
    <row r="651" spans="1:27" x14ac:dyDescent="0.2">
      <c r="B651" t="s">
        <v>360</v>
      </c>
      <c r="C651" t="s">
        <v>16</v>
      </c>
      <c r="D651" t="s">
        <v>361</v>
      </c>
      <c r="E651" s="32">
        <v>1</v>
      </c>
      <c r="G651" t="s">
        <v>203</v>
      </c>
      <c r="H651" s="33"/>
      <c r="I651" t="s">
        <v>204</v>
      </c>
      <c r="J651" s="34">
        <f>ROUND(E651* H651,5)</f>
        <v>0</v>
      </c>
      <c r="K651" s="35"/>
    </row>
    <row r="652" spans="1:27" x14ac:dyDescent="0.2">
      <c r="D652" s="36" t="s">
        <v>213</v>
      </c>
      <c r="E652" s="35"/>
      <c r="H652" s="35"/>
      <c r="K652" s="33">
        <f>SUM(J648:J651)</f>
        <v>0</v>
      </c>
    </row>
    <row r="653" spans="1:27" x14ac:dyDescent="0.2">
      <c r="D653" s="36" t="s">
        <v>216</v>
      </c>
      <c r="E653" s="35"/>
      <c r="H653" s="35"/>
      <c r="K653" s="37">
        <f>SUM(J647:J652)</f>
        <v>0</v>
      </c>
    </row>
    <row r="654" spans="1:27" x14ac:dyDescent="0.2">
      <c r="D654" s="36" t="s">
        <v>217</v>
      </c>
      <c r="E654" s="35"/>
      <c r="H654" s="35"/>
      <c r="K654" s="37">
        <f>SUM(K653:K653)</f>
        <v>0</v>
      </c>
    </row>
    <row r="656" spans="1:27" ht="45" customHeight="1" x14ac:dyDescent="0.2">
      <c r="A656" s="27"/>
      <c r="B656" s="27" t="s">
        <v>67</v>
      </c>
      <c r="C656" s="28" t="s">
        <v>16</v>
      </c>
      <c r="D656" s="7" t="s">
        <v>68</v>
      </c>
      <c r="E656" s="6"/>
      <c r="F656" s="6"/>
      <c r="G656" s="28"/>
      <c r="H656" s="30" t="s">
        <v>197</v>
      </c>
      <c r="I656" s="5">
        <v>1</v>
      </c>
      <c r="J656" s="4"/>
      <c r="K656" s="31">
        <f>ROUND(K664,2)</f>
        <v>0</v>
      </c>
      <c r="L656" s="29" t="s">
        <v>455</v>
      </c>
      <c r="M656" s="28"/>
      <c r="N656" s="28"/>
      <c r="O656" s="28"/>
      <c r="P656" s="28"/>
      <c r="Q656" s="28"/>
      <c r="R656" s="28"/>
      <c r="S656" s="28"/>
      <c r="T656" s="28"/>
      <c r="U656" s="28"/>
      <c r="V656" s="28"/>
      <c r="W656" s="28"/>
      <c r="X656" s="28"/>
      <c r="Y656" s="28"/>
      <c r="Z656" s="28"/>
      <c r="AA656" s="28"/>
    </row>
    <row r="657" spans="1:27" x14ac:dyDescent="0.2">
      <c r="B657" s="23" t="s">
        <v>210</v>
      </c>
    </row>
    <row r="658" spans="1:27" x14ac:dyDescent="0.2">
      <c r="B658" t="s">
        <v>456</v>
      </c>
      <c r="C658" t="s">
        <v>16</v>
      </c>
      <c r="D658" t="s">
        <v>457</v>
      </c>
      <c r="E658" s="32">
        <v>1</v>
      </c>
      <c r="G658" t="s">
        <v>203</v>
      </c>
      <c r="H658" s="33"/>
      <c r="I658" t="s">
        <v>204</v>
      </c>
      <c r="J658" s="34">
        <f>ROUND(E658* H658,5)</f>
        <v>0</v>
      </c>
      <c r="K658" s="35"/>
    </row>
    <row r="659" spans="1:27" x14ac:dyDescent="0.2">
      <c r="B659" t="s">
        <v>437</v>
      </c>
      <c r="C659" t="s">
        <v>16</v>
      </c>
      <c r="D659" t="s">
        <v>438</v>
      </c>
      <c r="E659" s="32">
        <v>1</v>
      </c>
      <c r="G659" t="s">
        <v>203</v>
      </c>
      <c r="H659" s="33"/>
      <c r="I659" t="s">
        <v>204</v>
      </c>
      <c r="J659" s="34">
        <f>ROUND(E659* H659,5)</f>
        <v>0</v>
      </c>
      <c r="K659" s="35"/>
    </row>
    <row r="660" spans="1:27" x14ac:dyDescent="0.2">
      <c r="B660" t="s">
        <v>364</v>
      </c>
      <c r="C660" t="s">
        <v>16</v>
      </c>
      <c r="D660" t="s">
        <v>365</v>
      </c>
      <c r="E660" s="32">
        <v>8</v>
      </c>
      <c r="G660" t="s">
        <v>203</v>
      </c>
      <c r="H660" s="33"/>
      <c r="I660" t="s">
        <v>204</v>
      </c>
      <c r="J660" s="34">
        <f>ROUND(E660* H660,5)</f>
        <v>0</v>
      </c>
      <c r="K660" s="35"/>
    </row>
    <row r="661" spans="1:27" x14ac:dyDescent="0.2">
      <c r="B661" t="s">
        <v>356</v>
      </c>
      <c r="C661" t="s">
        <v>16</v>
      </c>
      <c r="D661" t="s">
        <v>357</v>
      </c>
      <c r="E661" s="32">
        <v>1</v>
      </c>
      <c r="G661" t="s">
        <v>203</v>
      </c>
      <c r="H661" s="33"/>
      <c r="I661" t="s">
        <v>204</v>
      </c>
      <c r="J661" s="34">
        <f>ROUND(E661* H661,5)</f>
        <v>0</v>
      </c>
      <c r="K661" s="35"/>
    </row>
    <row r="662" spans="1:27" x14ac:dyDescent="0.2">
      <c r="D662" s="36" t="s">
        <v>213</v>
      </c>
      <c r="E662" s="35"/>
      <c r="H662" s="35"/>
      <c r="K662" s="33">
        <f>SUM(J658:J661)</f>
        <v>0</v>
      </c>
    </row>
    <row r="663" spans="1:27" x14ac:dyDescent="0.2">
      <c r="D663" s="36" t="s">
        <v>216</v>
      </c>
      <c r="E663" s="35"/>
      <c r="H663" s="35"/>
      <c r="K663" s="37">
        <f>SUM(J657:J662)</f>
        <v>0</v>
      </c>
    </row>
    <row r="664" spans="1:27" x14ac:dyDescent="0.2">
      <c r="D664" s="36" t="s">
        <v>217</v>
      </c>
      <c r="E664" s="35"/>
      <c r="H664" s="35"/>
      <c r="K664" s="37">
        <f>SUM(K663:K663)</f>
        <v>0</v>
      </c>
    </row>
    <row r="666" spans="1:27" ht="45" customHeight="1" x14ac:dyDescent="0.2">
      <c r="A666" s="27"/>
      <c r="B666" s="27" t="s">
        <v>77</v>
      </c>
      <c r="C666" s="28" t="s">
        <v>16</v>
      </c>
      <c r="D666" s="7" t="s">
        <v>78</v>
      </c>
      <c r="E666" s="6"/>
      <c r="F666" s="6"/>
      <c r="G666" s="28"/>
      <c r="H666" s="30" t="s">
        <v>197</v>
      </c>
      <c r="I666" s="5">
        <v>1</v>
      </c>
      <c r="J666" s="4"/>
      <c r="K666" s="31">
        <f>ROUND(K678,2)</f>
        <v>0</v>
      </c>
      <c r="L666" s="29" t="s">
        <v>458</v>
      </c>
      <c r="M666" s="28"/>
      <c r="N666" s="28"/>
      <c r="O666" s="28"/>
      <c r="P666" s="28"/>
      <c r="Q666" s="28"/>
      <c r="R666" s="28"/>
      <c r="S666" s="28"/>
      <c r="T666" s="28"/>
      <c r="U666" s="28"/>
      <c r="V666" s="28"/>
      <c r="W666" s="28"/>
      <c r="X666" s="28"/>
      <c r="Y666" s="28"/>
      <c r="Z666" s="28"/>
      <c r="AA666" s="28"/>
    </row>
    <row r="667" spans="1:27" x14ac:dyDescent="0.2">
      <c r="B667" s="23" t="s">
        <v>199</v>
      </c>
    </row>
    <row r="668" spans="1:27" x14ac:dyDescent="0.2">
      <c r="B668" t="s">
        <v>219</v>
      </c>
      <c r="C668" t="s">
        <v>183</v>
      </c>
      <c r="D668" t="s">
        <v>220</v>
      </c>
      <c r="E668" s="32">
        <v>0.13000999999999999</v>
      </c>
      <c r="F668" t="s">
        <v>202</v>
      </c>
      <c r="G668" t="s">
        <v>203</v>
      </c>
      <c r="H668" s="33"/>
      <c r="I668" t="s">
        <v>204</v>
      </c>
      <c r="J668" s="34">
        <f>ROUND(E668/I666* H668,5)</f>
        <v>0</v>
      </c>
      <c r="K668" s="35"/>
    </row>
    <row r="669" spans="1:27" x14ac:dyDescent="0.2">
      <c r="B669" t="s">
        <v>347</v>
      </c>
      <c r="C669" t="s">
        <v>183</v>
      </c>
      <c r="D669" t="s">
        <v>348</v>
      </c>
      <c r="E669" s="32">
        <v>0.52002000000000004</v>
      </c>
      <c r="F669" t="s">
        <v>202</v>
      </c>
      <c r="G669" t="s">
        <v>203</v>
      </c>
      <c r="H669" s="33"/>
      <c r="I669" t="s">
        <v>204</v>
      </c>
      <c r="J669" s="34">
        <f>ROUND(E669/I666* H669,5)</f>
        <v>0</v>
      </c>
      <c r="K669" s="35"/>
    </row>
    <row r="670" spans="1:27" x14ac:dyDescent="0.2">
      <c r="B670" t="s">
        <v>349</v>
      </c>
      <c r="C670" t="s">
        <v>183</v>
      </c>
      <c r="D670" t="s">
        <v>350</v>
      </c>
      <c r="E670" s="32">
        <v>0.52002000000000004</v>
      </c>
      <c r="F670" t="s">
        <v>202</v>
      </c>
      <c r="G670" t="s">
        <v>203</v>
      </c>
      <c r="H670" s="33"/>
      <c r="I670" t="s">
        <v>204</v>
      </c>
      <c r="J670" s="34">
        <f>ROUND(E670/I666* H670,5)</f>
        <v>0</v>
      </c>
      <c r="K670" s="35"/>
    </row>
    <row r="671" spans="1:27" x14ac:dyDescent="0.2">
      <c r="D671" s="36" t="s">
        <v>205</v>
      </c>
      <c r="E671" s="35"/>
      <c r="H671" s="35"/>
      <c r="K671" s="33">
        <f>SUM(J668:J670)</f>
        <v>0</v>
      </c>
    </row>
    <row r="672" spans="1:27" x14ac:dyDescent="0.2">
      <c r="B672" s="23" t="s">
        <v>206</v>
      </c>
      <c r="E672" s="35"/>
      <c r="H672" s="35"/>
      <c r="K672" s="35"/>
    </row>
    <row r="673" spans="1:27" x14ac:dyDescent="0.2">
      <c r="B673" t="s">
        <v>288</v>
      </c>
      <c r="C673" t="s">
        <v>183</v>
      </c>
      <c r="D673" t="s">
        <v>289</v>
      </c>
      <c r="E673" s="32">
        <v>0.13000999999999999</v>
      </c>
      <c r="F673" t="s">
        <v>202</v>
      </c>
      <c r="G673" t="s">
        <v>203</v>
      </c>
      <c r="H673" s="33"/>
      <c r="I673" t="s">
        <v>204</v>
      </c>
      <c r="J673" s="34">
        <f>ROUND(E673/I666* H673,5)</f>
        <v>0</v>
      </c>
      <c r="K673" s="35"/>
    </row>
    <row r="674" spans="1:27" x14ac:dyDescent="0.2">
      <c r="D674" s="36" t="s">
        <v>209</v>
      </c>
      <c r="E674" s="35"/>
      <c r="H674" s="35"/>
      <c r="K674" s="33">
        <f>SUM(J673:J673)</f>
        <v>0</v>
      </c>
    </row>
    <row r="675" spans="1:27" x14ac:dyDescent="0.2">
      <c r="E675" s="35"/>
      <c r="H675" s="35"/>
      <c r="K675" s="35"/>
    </row>
    <row r="676" spans="1:27" x14ac:dyDescent="0.2">
      <c r="D676" s="36" t="s">
        <v>214</v>
      </c>
      <c r="E676" s="35"/>
      <c r="H676" s="35">
        <v>1.5</v>
      </c>
      <c r="I676" t="s">
        <v>215</v>
      </c>
      <c r="J676">
        <f>ROUND(H676/100*K671,5)</f>
        <v>0</v>
      </c>
      <c r="K676" s="35"/>
    </row>
    <row r="677" spans="1:27" x14ac:dyDescent="0.2">
      <c r="D677" s="36" t="s">
        <v>216</v>
      </c>
      <c r="E677" s="35"/>
      <c r="H677" s="35"/>
      <c r="K677" s="37">
        <f>SUM(J667:J676)</f>
        <v>0</v>
      </c>
    </row>
    <row r="678" spans="1:27" x14ac:dyDescent="0.2">
      <c r="D678" s="36" t="s">
        <v>217</v>
      </c>
      <c r="E678" s="35"/>
      <c r="H678" s="35"/>
      <c r="K678" s="37">
        <f>SUM(K677:K677)</f>
        <v>0</v>
      </c>
    </row>
    <row r="680" spans="1:27" ht="45" customHeight="1" x14ac:dyDescent="0.2">
      <c r="A680" s="27"/>
      <c r="B680" s="27" t="s">
        <v>73</v>
      </c>
      <c r="C680" s="28" t="s">
        <v>16</v>
      </c>
      <c r="D680" s="7" t="s">
        <v>74</v>
      </c>
      <c r="E680" s="6"/>
      <c r="F680" s="6"/>
      <c r="G680" s="28"/>
      <c r="H680" s="30" t="s">
        <v>197</v>
      </c>
      <c r="I680" s="5">
        <v>1</v>
      </c>
      <c r="J680" s="4"/>
      <c r="K680" s="31">
        <f>ROUND(K692,2)</f>
        <v>0</v>
      </c>
      <c r="L680" s="29" t="s">
        <v>459</v>
      </c>
      <c r="M680" s="28"/>
      <c r="N680" s="28"/>
      <c r="O680" s="28"/>
      <c r="P680" s="28"/>
      <c r="Q680" s="28"/>
      <c r="R680" s="28"/>
      <c r="S680" s="28"/>
      <c r="T680" s="28"/>
      <c r="U680" s="28"/>
      <c r="V680" s="28"/>
      <c r="W680" s="28"/>
      <c r="X680" s="28"/>
      <c r="Y680" s="28"/>
      <c r="Z680" s="28"/>
      <c r="AA680" s="28"/>
    </row>
    <row r="681" spans="1:27" x14ac:dyDescent="0.2">
      <c r="B681" s="23" t="s">
        <v>199</v>
      </c>
    </row>
    <row r="682" spans="1:27" x14ac:dyDescent="0.2">
      <c r="B682" t="s">
        <v>349</v>
      </c>
      <c r="C682" t="s">
        <v>183</v>
      </c>
      <c r="D682" t="s">
        <v>350</v>
      </c>
      <c r="E682" s="32">
        <v>0.64976999999999996</v>
      </c>
      <c r="F682" t="s">
        <v>202</v>
      </c>
      <c r="G682" t="s">
        <v>203</v>
      </c>
      <c r="H682" s="33"/>
      <c r="I682" t="s">
        <v>204</v>
      </c>
      <c r="J682" s="34">
        <f>ROUND(E682/I680* H682,5)</f>
        <v>0</v>
      </c>
      <c r="K682" s="35"/>
    </row>
    <row r="683" spans="1:27" x14ac:dyDescent="0.2">
      <c r="B683" t="s">
        <v>347</v>
      </c>
      <c r="C683" t="s">
        <v>183</v>
      </c>
      <c r="D683" t="s">
        <v>348</v>
      </c>
      <c r="E683" s="32">
        <v>0.64976999999999996</v>
      </c>
      <c r="F683" t="s">
        <v>202</v>
      </c>
      <c r="G683" t="s">
        <v>203</v>
      </c>
      <c r="H683" s="33"/>
      <c r="I683" t="s">
        <v>204</v>
      </c>
      <c r="J683" s="34">
        <f>ROUND(E683/I680* H683,5)</f>
        <v>0</v>
      </c>
      <c r="K683" s="35"/>
    </row>
    <row r="684" spans="1:27" x14ac:dyDescent="0.2">
      <c r="B684" t="s">
        <v>219</v>
      </c>
      <c r="C684" t="s">
        <v>183</v>
      </c>
      <c r="D684" t="s">
        <v>220</v>
      </c>
      <c r="E684" s="32">
        <v>0.16244</v>
      </c>
      <c r="F684" t="s">
        <v>202</v>
      </c>
      <c r="G684" t="s">
        <v>203</v>
      </c>
      <c r="H684" s="33"/>
      <c r="I684" t="s">
        <v>204</v>
      </c>
      <c r="J684" s="34">
        <f>ROUND(E684/I680* H684,5)</f>
        <v>0</v>
      </c>
      <c r="K684" s="35"/>
    </row>
    <row r="685" spans="1:27" x14ac:dyDescent="0.2">
      <c r="D685" s="36" t="s">
        <v>205</v>
      </c>
      <c r="E685" s="35"/>
      <c r="H685" s="35"/>
      <c r="K685" s="33">
        <f>SUM(J682:J684)</f>
        <v>0</v>
      </c>
    </row>
    <row r="686" spans="1:27" x14ac:dyDescent="0.2">
      <c r="B686" s="23" t="s">
        <v>206</v>
      </c>
      <c r="E686" s="35"/>
      <c r="H686" s="35"/>
      <c r="K686" s="35"/>
    </row>
    <row r="687" spans="1:27" x14ac:dyDescent="0.2">
      <c r="B687" t="s">
        <v>288</v>
      </c>
      <c r="C687" t="s">
        <v>183</v>
      </c>
      <c r="D687" t="s">
        <v>289</v>
      </c>
      <c r="E687" s="32">
        <v>0.16244</v>
      </c>
      <c r="F687" t="s">
        <v>202</v>
      </c>
      <c r="G687" t="s">
        <v>203</v>
      </c>
      <c r="H687" s="33"/>
      <c r="I687" t="s">
        <v>204</v>
      </c>
      <c r="J687" s="34">
        <f>ROUND(E687/I680* H687,5)</f>
        <v>0</v>
      </c>
      <c r="K687" s="35"/>
    </row>
    <row r="688" spans="1:27" x14ac:dyDescent="0.2">
      <c r="D688" s="36" t="s">
        <v>209</v>
      </c>
      <c r="E688" s="35"/>
      <c r="H688" s="35"/>
      <c r="K688" s="33">
        <f>SUM(J687:J687)</f>
        <v>0</v>
      </c>
    </row>
    <row r="689" spans="1:27" x14ac:dyDescent="0.2">
      <c r="E689" s="35"/>
      <c r="H689" s="35"/>
      <c r="K689" s="35"/>
    </row>
    <row r="690" spans="1:27" x14ac:dyDescent="0.2">
      <c r="D690" s="36" t="s">
        <v>214</v>
      </c>
      <c r="E690" s="35"/>
      <c r="H690" s="35">
        <v>1.5</v>
      </c>
      <c r="I690" t="s">
        <v>215</v>
      </c>
      <c r="J690">
        <f>ROUND(H690/100*K685,5)</f>
        <v>0</v>
      </c>
      <c r="K690" s="35"/>
    </row>
    <row r="691" spans="1:27" x14ac:dyDescent="0.2">
      <c r="D691" s="36" t="s">
        <v>216</v>
      </c>
      <c r="E691" s="35"/>
      <c r="H691" s="35"/>
      <c r="K691" s="37">
        <f>SUM(J681:J690)</f>
        <v>0</v>
      </c>
    </row>
    <row r="692" spans="1:27" x14ac:dyDescent="0.2">
      <c r="D692" s="36" t="s">
        <v>217</v>
      </c>
      <c r="E692" s="35"/>
      <c r="H692" s="35"/>
      <c r="K692" s="37">
        <f>SUM(K691:K691)</f>
        <v>0</v>
      </c>
    </row>
    <row r="694" spans="1:27" ht="45" customHeight="1" x14ac:dyDescent="0.2">
      <c r="A694" s="27"/>
      <c r="B694" s="27" t="s">
        <v>69</v>
      </c>
      <c r="C694" s="28" t="s">
        <v>16</v>
      </c>
      <c r="D694" s="7" t="s">
        <v>70</v>
      </c>
      <c r="E694" s="6"/>
      <c r="F694" s="6"/>
      <c r="G694" s="28"/>
      <c r="H694" s="30" t="s">
        <v>197</v>
      </c>
      <c r="I694" s="5">
        <v>1</v>
      </c>
      <c r="J694" s="4"/>
      <c r="K694" s="31">
        <f>ROUND(K706,2)</f>
        <v>0</v>
      </c>
      <c r="L694" s="29" t="s">
        <v>460</v>
      </c>
      <c r="M694" s="28"/>
      <c r="N694" s="28"/>
      <c r="O694" s="28"/>
      <c r="P694" s="28"/>
      <c r="Q694" s="28"/>
      <c r="R694" s="28"/>
      <c r="S694" s="28"/>
      <c r="T694" s="28"/>
      <c r="U694" s="28"/>
      <c r="V694" s="28"/>
      <c r="W694" s="28"/>
      <c r="X694" s="28"/>
      <c r="Y694" s="28"/>
      <c r="Z694" s="28"/>
      <c r="AA694" s="28"/>
    </row>
    <row r="695" spans="1:27" x14ac:dyDescent="0.2">
      <c r="B695" s="23" t="s">
        <v>199</v>
      </c>
    </row>
    <row r="696" spans="1:27" x14ac:dyDescent="0.2">
      <c r="B696" t="s">
        <v>347</v>
      </c>
      <c r="C696" t="s">
        <v>183</v>
      </c>
      <c r="D696" t="s">
        <v>348</v>
      </c>
      <c r="E696" s="32">
        <v>1.3003899999999999</v>
      </c>
      <c r="F696" t="s">
        <v>202</v>
      </c>
      <c r="G696" t="s">
        <v>203</v>
      </c>
      <c r="H696" s="33"/>
      <c r="I696" t="s">
        <v>204</v>
      </c>
      <c r="J696" s="34">
        <f>ROUND(E696/I694* H696,5)</f>
        <v>0</v>
      </c>
      <c r="K696" s="35"/>
    </row>
    <row r="697" spans="1:27" x14ac:dyDescent="0.2">
      <c r="B697" t="s">
        <v>219</v>
      </c>
      <c r="C697" t="s">
        <v>183</v>
      </c>
      <c r="D697" t="s">
        <v>220</v>
      </c>
      <c r="E697" s="32">
        <v>0.3251</v>
      </c>
      <c r="F697" t="s">
        <v>202</v>
      </c>
      <c r="G697" t="s">
        <v>203</v>
      </c>
      <c r="H697" s="33"/>
      <c r="I697" t="s">
        <v>204</v>
      </c>
      <c r="J697" s="34">
        <f>ROUND(E697/I694* H697,5)</f>
        <v>0</v>
      </c>
      <c r="K697" s="35"/>
    </row>
    <row r="698" spans="1:27" x14ac:dyDescent="0.2">
      <c r="B698" t="s">
        <v>349</v>
      </c>
      <c r="C698" t="s">
        <v>183</v>
      </c>
      <c r="D698" t="s">
        <v>350</v>
      </c>
      <c r="E698" s="32">
        <v>1.3003899999999999</v>
      </c>
      <c r="F698" t="s">
        <v>202</v>
      </c>
      <c r="G698" t="s">
        <v>203</v>
      </c>
      <c r="H698" s="33"/>
      <c r="I698" t="s">
        <v>204</v>
      </c>
      <c r="J698" s="34">
        <f>ROUND(E698/I694* H698,5)</f>
        <v>0</v>
      </c>
      <c r="K698" s="35"/>
    </row>
    <row r="699" spans="1:27" x14ac:dyDescent="0.2">
      <c r="D699" s="36" t="s">
        <v>205</v>
      </c>
      <c r="E699" s="35"/>
      <c r="H699" s="35"/>
      <c r="K699" s="33">
        <f>SUM(J696:J698)</f>
        <v>0</v>
      </c>
    </row>
    <row r="700" spans="1:27" x14ac:dyDescent="0.2">
      <c r="B700" s="23" t="s">
        <v>206</v>
      </c>
      <c r="E700" s="35"/>
      <c r="H700" s="35"/>
      <c r="K700" s="35"/>
    </row>
    <row r="701" spans="1:27" x14ac:dyDescent="0.2">
      <c r="B701" t="s">
        <v>288</v>
      </c>
      <c r="C701" t="s">
        <v>183</v>
      </c>
      <c r="D701" t="s">
        <v>289</v>
      </c>
      <c r="E701" s="32">
        <v>0.3251</v>
      </c>
      <c r="F701" t="s">
        <v>202</v>
      </c>
      <c r="G701" t="s">
        <v>203</v>
      </c>
      <c r="H701" s="33"/>
      <c r="I701" t="s">
        <v>204</v>
      </c>
      <c r="J701" s="34">
        <f>ROUND(E701/I694* H701,5)</f>
        <v>0</v>
      </c>
      <c r="K701" s="35"/>
    </row>
    <row r="702" spans="1:27" x14ac:dyDescent="0.2">
      <c r="D702" s="36" t="s">
        <v>209</v>
      </c>
      <c r="E702" s="35"/>
      <c r="H702" s="35"/>
      <c r="K702" s="33">
        <f>SUM(J701:J701)</f>
        <v>0</v>
      </c>
    </row>
    <row r="703" spans="1:27" x14ac:dyDescent="0.2">
      <c r="E703" s="35"/>
      <c r="H703" s="35"/>
      <c r="K703" s="35"/>
    </row>
    <row r="704" spans="1:27" x14ac:dyDescent="0.2">
      <c r="D704" s="36" t="s">
        <v>214</v>
      </c>
      <c r="E704" s="35"/>
      <c r="H704" s="35">
        <v>1.5</v>
      </c>
      <c r="I704" t="s">
        <v>215</v>
      </c>
      <c r="J704">
        <f>ROUND(H704/100*K699,5)</f>
        <v>0</v>
      </c>
      <c r="K704" s="35"/>
    </row>
    <row r="705" spans="1:27" x14ac:dyDescent="0.2">
      <c r="D705" s="36" t="s">
        <v>216</v>
      </c>
      <c r="E705" s="35"/>
      <c r="H705" s="35"/>
      <c r="K705" s="37">
        <f>SUM(J695:J704)</f>
        <v>0</v>
      </c>
    </row>
    <row r="706" spans="1:27" x14ac:dyDescent="0.2">
      <c r="D706" s="36" t="s">
        <v>217</v>
      </c>
      <c r="E706" s="35"/>
      <c r="H706" s="35"/>
      <c r="K706" s="37">
        <f>SUM(K705:K705)</f>
        <v>0</v>
      </c>
    </row>
    <row r="708" spans="1:27" ht="45" customHeight="1" x14ac:dyDescent="0.2">
      <c r="A708" s="27"/>
      <c r="B708" s="27" t="s">
        <v>38</v>
      </c>
      <c r="C708" s="28" t="s">
        <v>39</v>
      </c>
      <c r="D708" s="7" t="s">
        <v>40</v>
      </c>
      <c r="E708" s="6"/>
      <c r="F708" s="6"/>
      <c r="G708" s="28"/>
      <c r="H708" s="30" t="s">
        <v>197</v>
      </c>
      <c r="I708" s="5">
        <v>1</v>
      </c>
      <c r="J708" s="4"/>
      <c r="K708" s="31">
        <f>ROUND(K713,2)</f>
        <v>0</v>
      </c>
      <c r="L708" s="29" t="s">
        <v>461</v>
      </c>
      <c r="M708" s="28"/>
      <c r="N708" s="28"/>
      <c r="O708" s="28"/>
      <c r="P708" s="28"/>
      <c r="Q708" s="28"/>
      <c r="R708" s="28"/>
      <c r="S708" s="28"/>
      <c r="T708" s="28"/>
      <c r="U708" s="28"/>
      <c r="V708" s="28"/>
      <c r="W708" s="28"/>
      <c r="X708" s="28"/>
      <c r="Y708" s="28"/>
      <c r="Z708" s="28"/>
      <c r="AA708" s="28"/>
    </row>
    <row r="709" spans="1:27" x14ac:dyDescent="0.2">
      <c r="B709" s="23" t="s">
        <v>206</v>
      </c>
    </row>
    <row r="710" spans="1:27" x14ac:dyDescent="0.2">
      <c r="B710" t="s">
        <v>462</v>
      </c>
      <c r="C710" t="s">
        <v>39</v>
      </c>
      <c r="D710" t="s">
        <v>463</v>
      </c>
      <c r="E710" s="32">
        <v>1</v>
      </c>
      <c r="F710" t="s">
        <v>202</v>
      </c>
      <c r="G710" t="s">
        <v>203</v>
      </c>
      <c r="H710" s="33"/>
      <c r="I710" t="s">
        <v>204</v>
      </c>
      <c r="J710" s="34">
        <f>ROUND(E710/I708* H710,5)</f>
        <v>0</v>
      </c>
      <c r="K710" s="35"/>
    </row>
    <row r="711" spans="1:27" x14ac:dyDescent="0.2">
      <c r="D711" s="36" t="s">
        <v>209</v>
      </c>
      <c r="E711" s="35"/>
      <c r="H711" s="35"/>
      <c r="K711" s="33">
        <f>SUM(J710:J710)</f>
        <v>0</v>
      </c>
    </row>
    <row r="712" spans="1:27" x14ac:dyDescent="0.2">
      <c r="D712" s="36" t="s">
        <v>216</v>
      </c>
      <c r="E712" s="35"/>
      <c r="H712" s="35"/>
      <c r="K712" s="37">
        <f>SUM(J709:J711)</f>
        <v>0</v>
      </c>
    </row>
    <row r="713" spans="1:27" x14ac:dyDescent="0.2">
      <c r="D713" s="36" t="s">
        <v>217</v>
      </c>
      <c r="E713" s="35"/>
      <c r="H713" s="35"/>
      <c r="K713" s="37">
        <f>SUM(K712:K712)</f>
        <v>0</v>
      </c>
    </row>
    <row r="715" spans="1:27" ht="45" customHeight="1" x14ac:dyDescent="0.2">
      <c r="A715" s="27"/>
      <c r="B715" s="27" t="s">
        <v>41</v>
      </c>
      <c r="C715" s="28" t="s">
        <v>39</v>
      </c>
      <c r="D715" s="7" t="s">
        <v>42</v>
      </c>
      <c r="E715" s="6"/>
      <c r="F715" s="6"/>
      <c r="G715" s="28"/>
      <c r="H715" s="30" t="s">
        <v>197</v>
      </c>
      <c r="I715" s="5">
        <v>1</v>
      </c>
      <c r="J715" s="4"/>
      <c r="K715" s="31">
        <f>ROUND(K720,2)</f>
        <v>0</v>
      </c>
      <c r="L715" s="29" t="s">
        <v>464</v>
      </c>
      <c r="M715" s="28"/>
      <c r="N715" s="28"/>
      <c r="O715" s="28"/>
      <c r="P715" s="28"/>
      <c r="Q715" s="28"/>
      <c r="R715" s="28"/>
      <c r="S715" s="28"/>
      <c r="T715" s="28"/>
      <c r="U715" s="28"/>
      <c r="V715" s="28"/>
      <c r="W715" s="28"/>
      <c r="X715" s="28"/>
      <c r="Y715" s="28"/>
      <c r="Z715" s="28"/>
      <c r="AA715" s="28"/>
    </row>
    <row r="716" spans="1:27" x14ac:dyDescent="0.2">
      <c r="B716" s="23" t="s">
        <v>210</v>
      </c>
    </row>
    <row r="717" spans="1:27" x14ac:dyDescent="0.2">
      <c r="B717" t="s">
        <v>465</v>
      </c>
      <c r="C717" t="s">
        <v>279</v>
      </c>
      <c r="D717" t="s">
        <v>466</v>
      </c>
      <c r="E717" s="32">
        <v>1</v>
      </c>
      <c r="G717" t="s">
        <v>203</v>
      </c>
      <c r="H717" s="33"/>
      <c r="I717" t="s">
        <v>204</v>
      </c>
      <c r="J717" s="34">
        <f>ROUND(E717* H717,5)</f>
        <v>0</v>
      </c>
      <c r="K717" s="35"/>
    </row>
    <row r="718" spans="1:27" x14ac:dyDescent="0.2">
      <c r="D718" s="36" t="s">
        <v>213</v>
      </c>
      <c r="E718" s="35"/>
      <c r="H718" s="35"/>
      <c r="K718" s="33">
        <f>SUM(J717:J717)</f>
        <v>0</v>
      </c>
    </row>
    <row r="719" spans="1:27" x14ac:dyDescent="0.2">
      <c r="D719" s="36" t="s">
        <v>216</v>
      </c>
      <c r="E719" s="35"/>
      <c r="H719" s="35"/>
      <c r="K719" s="37">
        <f>SUM(J716:J718)</f>
        <v>0</v>
      </c>
    </row>
    <row r="720" spans="1:27" x14ac:dyDescent="0.2">
      <c r="D720" s="36" t="s">
        <v>217</v>
      </c>
      <c r="E720" s="35"/>
      <c r="H720" s="35"/>
      <c r="K720" s="37">
        <f>SUM(K719:K719)</f>
        <v>0</v>
      </c>
    </row>
    <row r="722" spans="1:27" ht="45" customHeight="1" x14ac:dyDescent="0.2">
      <c r="A722" s="27"/>
      <c r="B722" s="27" t="s">
        <v>113</v>
      </c>
      <c r="C722" s="28" t="s">
        <v>19</v>
      </c>
      <c r="D722" s="7" t="s">
        <v>114</v>
      </c>
      <c r="E722" s="6"/>
      <c r="F722" s="6"/>
      <c r="G722" s="28"/>
      <c r="H722" s="30" t="s">
        <v>197</v>
      </c>
      <c r="I722" s="5">
        <v>1</v>
      </c>
      <c r="J722" s="4"/>
      <c r="K722" s="31">
        <f>ROUND(K734,2)</f>
        <v>0</v>
      </c>
      <c r="L722" s="29" t="s">
        <v>467</v>
      </c>
      <c r="M722" s="28"/>
      <c r="N722" s="28"/>
      <c r="O722" s="28"/>
      <c r="P722" s="28"/>
      <c r="Q722" s="28"/>
      <c r="R722" s="28"/>
      <c r="S722" s="28"/>
      <c r="T722" s="28"/>
      <c r="U722" s="28"/>
      <c r="V722" s="28"/>
      <c r="W722" s="28"/>
      <c r="X722" s="28"/>
      <c r="Y722" s="28"/>
      <c r="Z722" s="28"/>
      <c r="AA722" s="28"/>
    </row>
    <row r="723" spans="1:27" x14ac:dyDescent="0.2">
      <c r="B723" s="23" t="s">
        <v>199</v>
      </c>
    </row>
    <row r="724" spans="1:27" x14ac:dyDescent="0.2">
      <c r="B724" t="s">
        <v>468</v>
      </c>
      <c r="C724" t="s">
        <v>183</v>
      </c>
      <c r="D724" t="s">
        <v>469</v>
      </c>
      <c r="E724" s="32">
        <v>0.1</v>
      </c>
      <c r="F724" t="s">
        <v>202</v>
      </c>
      <c r="G724" t="s">
        <v>203</v>
      </c>
      <c r="H724" s="33"/>
      <c r="I724" t="s">
        <v>204</v>
      </c>
      <c r="J724" s="34">
        <f>ROUND(E724/I722* H724,5)</f>
        <v>0</v>
      </c>
      <c r="K724" s="35"/>
    </row>
    <row r="725" spans="1:27" x14ac:dyDescent="0.2">
      <c r="B725" t="s">
        <v>470</v>
      </c>
      <c r="C725" t="s">
        <v>183</v>
      </c>
      <c r="D725" t="s">
        <v>471</v>
      </c>
      <c r="E725" s="32">
        <v>0.05</v>
      </c>
      <c r="F725" t="s">
        <v>202</v>
      </c>
      <c r="G725" t="s">
        <v>203</v>
      </c>
      <c r="H725" s="33"/>
      <c r="I725" t="s">
        <v>204</v>
      </c>
      <c r="J725" s="34">
        <f>ROUND(E725/I722* H725,5)</f>
        <v>0</v>
      </c>
      <c r="K725" s="35"/>
    </row>
    <row r="726" spans="1:27" x14ac:dyDescent="0.2">
      <c r="D726" s="36" t="s">
        <v>205</v>
      </c>
      <c r="E726" s="35"/>
      <c r="H726" s="35"/>
      <c r="K726" s="33">
        <f>SUM(J724:J725)</f>
        <v>0</v>
      </c>
    </row>
    <row r="727" spans="1:27" x14ac:dyDescent="0.2">
      <c r="B727" s="23" t="s">
        <v>210</v>
      </c>
      <c r="E727" s="35"/>
      <c r="H727" s="35"/>
      <c r="K727" s="35"/>
    </row>
    <row r="728" spans="1:27" x14ac:dyDescent="0.2">
      <c r="B728" t="s">
        <v>472</v>
      </c>
      <c r="C728" t="s">
        <v>19</v>
      </c>
      <c r="D728" t="s">
        <v>473</v>
      </c>
      <c r="E728" s="32">
        <v>1</v>
      </c>
      <c r="G728" t="s">
        <v>203</v>
      </c>
      <c r="H728" s="33"/>
      <c r="I728" t="s">
        <v>204</v>
      </c>
      <c r="J728" s="34">
        <f>ROUND(E728* H728,5)</f>
        <v>0</v>
      </c>
      <c r="K728" s="35"/>
    </row>
    <row r="729" spans="1:27" x14ac:dyDescent="0.2">
      <c r="B729" t="s">
        <v>474</v>
      </c>
      <c r="C729" t="s">
        <v>39</v>
      </c>
      <c r="D729" t="s">
        <v>475</v>
      </c>
      <c r="E729" s="32">
        <v>2.8000000000000001E-2</v>
      </c>
      <c r="G729" t="s">
        <v>203</v>
      </c>
      <c r="H729" s="33"/>
      <c r="I729" t="s">
        <v>204</v>
      </c>
      <c r="J729" s="34">
        <f>ROUND(E729* H729,5)</f>
        <v>0</v>
      </c>
      <c r="K729" s="35"/>
    </row>
    <row r="730" spans="1:27" x14ac:dyDescent="0.2">
      <c r="D730" s="36" t="s">
        <v>213</v>
      </c>
      <c r="E730" s="35"/>
      <c r="H730" s="35"/>
      <c r="K730" s="33">
        <f>SUM(J728:J729)</f>
        <v>0</v>
      </c>
    </row>
    <row r="731" spans="1:27" x14ac:dyDescent="0.2">
      <c r="E731" s="35"/>
      <c r="H731" s="35"/>
      <c r="K731" s="35"/>
    </row>
    <row r="732" spans="1:27" x14ac:dyDescent="0.2">
      <c r="D732" s="36" t="s">
        <v>214</v>
      </c>
      <c r="E732" s="35"/>
      <c r="H732" s="35">
        <v>1.5</v>
      </c>
      <c r="I732" t="s">
        <v>215</v>
      </c>
      <c r="J732">
        <f>ROUND(H732/100*K726,5)</f>
        <v>0</v>
      </c>
      <c r="K732" s="35"/>
    </row>
    <row r="733" spans="1:27" x14ac:dyDescent="0.2">
      <c r="D733" s="36" t="s">
        <v>216</v>
      </c>
      <c r="E733" s="35"/>
      <c r="H733" s="35"/>
      <c r="K733" s="37">
        <f>SUM(J723:J732)</f>
        <v>0</v>
      </c>
    </row>
    <row r="734" spans="1:27" x14ac:dyDescent="0.2">
      <c r="D734" s="36" t="s">
        <v>217</v>
      </c>
      <c r="E734" s="35"/>
      <c r="H734" s="35"/>
      <c r="K734" s="37">
        <f>SUM(K733:K733)</f>
        <v>0</v>
      </c>
    </row>
    <row r="736" spans="1:27" ht="45" customHeight="1" x14ac:dyDescent="0.2">
      <c r="A736" s="27"/>
      <c r="B736" s="27" t="s">
        <v>182</v>
      </c>
      <c r="C736" s="28" t="s">
        <v>183</v>
      </c>
      <c r="D736" s="7" t="s">
        <v>184</v>
      </c>
      <c r="E736" s="6"/>
      <c r="F736" s="6"/>
      <c r="G736" s="28"/>
      <c r="H736" s="30" t="s">
        <v>197</v>
      </c>
      <c r="I736" s="5">
        <v>1</v>
      </c>
      <c r="J736" s="4"/>
      <c r="K736" s="31"/>
      <c r="L736" s="29" t="s">
        <v>184</v>
      </c>
      <c r="M736" s="28"/>
      <c r="N736" s="28"/>
      <c r="O736" s="28"/>
      <c r="P736" s="28"/>
      <c r="Q736" s="28"/>
      <c r="R736" s="28"/>
      <c r="S736" s="28"/>
      <c r="T736" s="28"/>
      <c r="U736" s="28"/>
      <c r="V736" s="28"/>
      <c r="W736" s="28"/>
      <c r="X736" s="28"/>
      <c r="Y736" s="28"/>
      <c r="Z736" s="28"/>
      <c r="AA736" s="28"/>
    </row>
    <row r="737" spans="1:27" ht="45" customHeight="1" x14ac:dyDescent="0.2">
      <c r="A737" s="27"/>
      <c r="B737" s="27" t="s">
        <v>164</v>
      </c>
      <c r="C737" s="28" t="s">
        <v>16</v>
      </c>
      <c r="D737" s="7" t="s">
        <v>165</v>
      </c>
      <c r="E737" s="6"/>
      <c r="F737" s="6"/>
      <c r="G737" s="28"/>
      <c r="H737" s="30" t="s">
        <v>197</v>
      </c>
      <c r="I737" s="5">
        <v>1</v>
      </c>
      <c r="J737" s="4"/>
      <c r="K737" s="31"/>
      <c r="L737" s="29" t="s">
        <v>165</v>
      </c>
      <c r="M737" s="28"/>
      <c r="N737" s="28"/>
      <c r="O737" s="28"/>
      <c r="P737" s="28"/>
      <c r="Q737" s="28"/>
      <c r="R737" s="28"/>
      <c r="S737" s="28"/>
      <c r="T737" s="28"/>
      <c r="U737" s="28"/>
      <c r="V737" s="28"/>
      <c r="W737" s="28"/>
      <c r="X737" s="28"/>
      <c r="Y737" s="28"/>
      <c r="Z737" s="28"/>
      <c r="AA737" s="28"/>
    </row>
    <row r="738" spans="1:27" ht="45" customHeight="1" x14ac:dyDescent="0.2">
      <c r="A738" s="27"/>
      <c r="B738" s="27" t="s">
        <v>166</v>
      </c>
      <c r="C738" s="28" t="s">
        <v>16</v>
      </c>
      <c r="D738" s="7" t="s">
        <v>167</v>
      </c>
      <c r="E738" s="6"/>
      <c r="F738" s="6"/>
      <c r="G738" s="28"/>
      <c r="H738" s="30" t="s">
        <v>197</v>
      </c>
      <c r="I738" s="5">
        <v>1</v>
      </c>
      <c r="J738" s="4"/>
      <c r="K738" s="31"/>
      <c r="L738" s="29" t="s">
        <v>167</v>
      </c>
      <c r="M738" s="28"/>
      <c r="N738" s="28"/>
      <c r="O738" s="28"/>
      <c r="P738" s="28"/>
      <c r="Q738" s="28"/>
      <c r="R738" s="28"/>
      <c r="S738" s="28"/>
      <c r="T738" s="28"/>
      <c r="U738" s="28"/>
      <c r="V738" s="28"/>
      <c r="W738" s="28"/>
      <c r="X738" s="28"/>
      <c r="Y738" s="28"/>
      <c r="Z738" s="28"/>
      <c r="AA738" s="28"/>
    </row>
    <row r="739" spans="1:27" ht="45" customHeight="1" x14ac:dyDescent="0.2">
      <c r="A739" s="27"/>
      <c r="B739" s="27" t="s">
        <v>172</v>
      </c>
      <c r="C739" s="28" t="s">
        <v>19</v>
      </c>
      <c r="D739" s="7" t="s">
        <v>173</v>
      </c>
      <c r="E739" s="6"/>
      <c r="F739" s="6"/>
      <c r="G739" s="28"/>
      <c r="H739" s="30" t="s">
        <v>197</v>
      </c>
      <c r="I739" s="5">
        <v>1</v>
      </c>
      <c r="J739" s="4"/>
      <c r="K739" s="31"/>
      <c r="L739" s="29" t="s">
        <v>173</v>
      </c>
      <c r="M739" s="28"/>
      <c r="N739" s="28"/>
      <c r="O739" s="28"/>
      <c r="P739" s="28"/>
      <c r="Q739" s="28"/>
      <c r="R739" s="28"/>
      <c r="S739" s="28"/>
      <c r="T739" s="28"/>
      <c r="U739" s="28"/>
      <c r="V739" s="28"/>
      <c r="W739" s="28"/>
      <c r="X739" s="28"/>
      <c r="Y739" s="28"/>
      <c r="Z739" s="28"/>
      <c r="AA739" s="28"/>
    </row>
    <row r="740" spans="1:27" ht="45" customHeight="1" x14ac:dyDescent="0.2">
      <c r="A740" s="27"/>
      <c r="B740" s="27" t="s">
        <v>115</v>
      </c>
      <c r="C740" s="28" t="s">
        <v>16</v>
      </c>
      <c r="D740" s="7" t="s">
        <v>116</v>
      </c>
      <c r="E740" s="6"/>
      <c r="F740" s="6"/>
      <c r="G740" s="28"/>
      <c r="H740" s="30" t="s">
        <v>197</v>
      </c>
      <c r="I740" s="5">
        <v>1</v>
      </c>
      <c r="J740" s="4"/>
      <c r="K740" s="31">
        <f>ROUND(K751,2)</f>
        <v>0</v>
      </c>
      <c r="L740" s="29" t="s">
        <v>476</v>
      </c>
      <c r="M740" s="28"/>
      <c r="N740" s="28"/>
      <c r="O740" s="28"/>
      <c r="P740" s="28"/>
      <c r="Q740" s="28"/>
      <c r="R740" s="28"/>
      <c r="S740" s="28"/>
      <c r="T740" s="28"/>
      <c r="U740" s="28"/>
      <c r="V740" s="28"/>
      <c r="W740" s="28"/>
      <c r="X740" s="28"/>
      <c r="Y740" s="28"/>
      <c r="Z740" s="28"/>
      <c r="AA740" s="28"/>
    </row>
    <row r="741" spans="1:27" x14ac:dyDescent="0.2">
      <c r="B741" s="23" t="s">
        <v>199</v>
      </c>
    </row>
    <row r="742" spans="1:27" x14ac:dyDescent="0.2">
      <c r="B742" t="s">
        <v>477</v>
      </c>
      <c r="C742" t="s">
        <v>183</v>
      </c>
      <c r="D742" t="s">
        <v>348</v>
      </c>
      <c r="E742" s="32">
        <v>0.3</v>
      </c>
      <c r="F742" t="s">
        <v>202</v>
      </c>
      <c r="G742" t="s">
        <v>203</v>
      </c>
      <c r="H742" s="33"/>
      <c r="I742" t="s">
        <v>204</v>
      </c>
      <c r="J742" s="34">
        <f>ROUND(E742/I740* H742,5)</f>
        <v>0</v>
      </c>
      <c r="K742" s="35"/>
    </row>
    <row r="743" spans="1:27" x14ac:dyDescent="0.2">
      <c r="D743" s="36" t="s">
        <v>205</v>
      </c>
      <c r="E743" s="35"/>
      <c r="H743" s="35"/>
      <c r="K743" s="33">
        <f>SUM(J742:J742)</f>
        <v>0</v>
      </c>
    </row>
    <row r="744" spans="1:27" x14ac:dyDescent="0.2">
      <c r="B744" s="23" t="s">
        <v>210</v>
      </c>
      <c r="E744" s="35"/>
      <c r="H744" s="35"/>
      <c r="K744" s="35"/>
    </row>
    <row r="745" spans="1:27" x14ac:dyDescent="0.2">
      <c r="B745" t="s">
        <v>478</v>
      </c>
      <c r="C745" t="s">
        <v>16</v>
      </c>
      <c r="D745" t="s">
        <v>479</v>
      </c>
      <c r="E745" s="32">
        <v>4</v>
      </c>
      <c r="G745" t="s">
        <v>203</v>
      </c>
      <c r="H745" s="33"/>
      <c r="I745" t="s">
        <v>204</v>
      </c>
      <c r="J745" s="34">
        <f>ROUND(E745* H745,5)</f>
        <v>0</v>
      </c>
      <c r="K745" s="35"/>
    </row>
    <row r="746" spans="1:27" x14ac:dyDescent="0.2">
      <c r="B746" t="s">
        <v>480</v>
      </c>
      <c r="C746" t="s">
        <v>16</v>
      </c>
      <c r="D746" t="s">
        <v>481</v>
      </c>
      <c r="E746" s="32">
        <v>1</v>
      </c>
      <c r="G746" t="s">
        <v>203</v>
      </c>
      <c r="H746" s="33"/>
      <c r="I746" t="s">
        <v>204</v>
      </c>
      <c r="J746" s="34">
        <f>ROUND(E746* H746,5)</f>
        <v>0</v>
      </c>
      <c r="K746" s="35"/>
    </row>
    <row r="747" spans="1:27" x14ac:dyDescent="0.2">
      <c r="D747" s="36" t="s">
        <v>213</v>
      </c>
      <c r="E747" s="35"/>
      <c r="H747" s="35"/>
      <c r="K747" s="33">
        <f>SUM(J745:J746)</f>
        <v>0</v>
      </c>
    </row>
    <row r="748" spans="1:27" x14ac:dyDescent="0.2">
      <c r="E748" s="35"/>
      <c r="H748" s="35"/>
      <c r="K748" s="35"/>
    </row>
    <row r="749" spans="1:27" x14ac:dyDescent="0.2">
      <c r="D749" s="36" t="s">
        <v>214</v>
      </c>
      <c r="E749" s="35"/>
      <c r="H749" s="35">
        <v>1.5</v>
      </c>
      <c r="I749" t="s">
        <v>215</v>
      </c>
      <c r="J749">
        <f>ROUND(H749/100*K743,5)</f>
        <v>0</v>
      </c>
      <c r="K749" s="35"/>
    </row>
    <row r="750" spans="1:27" x14ac:dyDescent="0.2">
      <c r="D750" s="36" t="s">
        <v>216</v>
      </c>
      <c r="E750" s="35"/>
      <c r="H750" s="35"/>
      <c r="K750" s="37">
        <f>SUM(J741:J749)</f>
        <v>0</v>
      </c>
    </row>
    <row r="751" spans="1:27" x14ac:dyDescent="0.2">
      <c r="D751" s="36" t="s">
        <v>217</v>
      </c>
      <c r="E751" s="35"/>
      <c r="H751" s="35"/>
      <c r="K751" s="37">
        <f>SUM(K750:K750)</f>
        <v>0</v>
      </c>
    </row>
    <row r="753" spans="1:27" ht="45" customHeight="1" x14ac:dyDescent="0.2">
      <c r="A753" s="27"/>
      <c r="B753" s="27" t="s">
        <v>174</v>
      </c>
      <c r="C753" s="28" t="s">
        <v>16</v>
      </c>
      <c r="D753" s="7" t="s">
        <v>175</v>
      </c>
      <c r="E753" s="6"/>
      <c r="F753" s="6"/>
      <c r="G753" s="28"/>
      <c r="H753" s="30" t="s">
        <v>197</v>
      </c>
      <c r="I753" s="5">
        <v>1</v>
      </c>
      <c r="J753" s="4"/>
      <c r="K753" s="31"/>
      <c r="L753" s="29" t="s">
        <v>175</v>
      </c>
      <c r="M753" s="28"/>
      <c r="N753" s="28"/>
      <c r="O753" s="28"/>
      <c r="P753" s="28"/>
      <c r="Q753" s="28"/>
      <c r="R753" s="28"/>
      <c r="S753" s="28"/>
      <c r="T753" s="28"/>
      <c r="U753" s="28"/>
      <c r="V753" s="28"/>
      <c r="W753" s="28"/>
      <c r="X753" s="28"/>
      <c r="Y753" s="28"/>
      <c r="Z753" s="28"/>
      <c r="AA753" s="28"/>
    </row>
    <row r="754" spans="1:27" ht="45" customHeight="1" x14ac:dyDescent="0.2">
      <c r="A754" s="27"/>
      <c r="B754" s="27" t="s">
        <v>176</v>
      </c>
      <c r="C754" s="28" t="s">
        <v>16</v>
      </c>
      <c r="D754" s="7" t="s">
        <v>177</v>
      </c>
      <c r="E754" s="6"/>
      <c r="F754" s="6"/>
      <c r="G754" s="28"/>
      <c r="H754" s="30" t="s">
        <v>197</v>
      </c>
      <c r="I754" s="5">
        <v>1</v>
      </c>
      <c r="J754" s="4"/>
      <c r="K754" s="31"/>
      <c r="L754" s="29" t="s">
        <v>482</v>
      </c>
      <c r="M754" s="28"/>
      <c r="N754" s="28"/>
      <c r="O754" s="28"/>
      <c r="P754" s="28"/>
      <c r="Q754" s="28"/>
      <c r="R754" s="28"/>
      <c r="S754" s="28"/>
      <c r="T754" s="28"/>
      <c r="U754" s="28"/>
      <c r="V754" s="28"/>
      <c r="W754" s="28"/>
      <c r="X754" s="28"/>
      <c r="Y754" s="28"/>
      <c r="Z754" s="28"/>
      <c r="AA754" s="28"/>
    </row>
    <row r="755" spans="1:27" ht="45" customHeight="1" x14ac:dyDescent="0.2">
      <c r="A755" s="27"/>
      <c r="B755" s="27" t="s">
        <v>178</v>
      </c>
      <c r="C755" s="28" t="s">
        <v>16</v>
      </c>
      <c r="D755" s="7" t="s">
        <v>179</v>
      </c>
      <c r="E755" s="6"/>
      <c r="F755" s="6"/>
      <c r="G755" s="28"/>
      <c r="H755" s="30" t="s">
        <v>197</v>
      </c>
      <c r="I755" s="5">
        <v>1</v>
      </c>
      <c r="J755" s="4"/>
      <c r="K755" s="31"/>
      <c r="L755" s="29" t="s">
        <v>179</v>
      </c>
      <c r="M755" s="28"/>
      <c r="N755" s="28"/>
      <c r="O755" s="28"/>
      <c r="P755" s="28"/>
      <c r="Q755" s="28"/>
      <c r="R755" s="28"/>
      <c r="S755" s="28"/>
      <c r="T755" s="28"/>
      <c r="U755" s="28"/>
      <c r="V755" s="28"/>
      <c r="W755" s="28"/>
      <c r="X755" s="28"/>
      <c r="Y755" s="28"/>
      <c r="Z755" s="28"/>
      <c r="AA755" s="28"/>
    </row>
    <row r="756" spans="1:27" ht="45" customHeight="1" x14ac:dyDescent="0.2">
      <c r="A756" s="27"/>
      <c r="B756" s="27" t="s">
        <v>153</v>
      </c>
      <c r="C756" s="28" t="s">
        <v>154</v>
      </c>
      <c r="D756" s="7" t="s">
        <v>155</v>
      </c>
      <c r="E756" s="6"/>
      <c r="F756" s="6"/>
      <c r="G756" s="28"/>
      <c r="H756" s="30" t="s">
        <v>197</v>
      </c>
      <c r="I756" s="5">
        <v>1</v>
      </c>
      <c r="J756" s="4"/>
      <c r="K756" s="31"/>
      <c r="L756" s="29" t="s">
        <v>483</v>
      </c>
      <c r="M756" s="28"/>
      <c r="N756" s="28"/>
      <c r="O756" s="28"/>
      <c r="P756" s="28"/>
      <c r="Q756" s="28"/>
      <c r="R756" s="28"/>
      <c r="S756" s="28"/>
      <c r="T756" s="28"/>
      <c r="U756" s="28"/>
      <c r="V756" s="28"/>
      <c r="W756" s="28"/>
      <c r="X756" s="28"/>
      <c r="Y756" s="28"/>
      <c r="Z756" s="28"/>
      <c r="AA756" s="28"/>
    </row>
    <row r="757" spans="1:27" ht="45" customHeight="1" x14ac:dyDescent="0.2">
      <c r="A757" s="27"/>
      <c r="B757" s="27" t="s">
        <v>186</v>
      </c>
      <c r="C757" s="28" t="s">
        <v>154</v>
      </c>
      <c r="D757" s="7" t="s">
        <v>155</v>
      </c>
      <c r="E757" s="6"/>
      <c r="F757" s="6"/>
      <c r="G757" s="28"/>
      <c r="H757" s="30" t="s">
        <v>197</v>
      </c>
      <c r="I757" s="5">
        <v>1</v>
      </c>
      <c r="J757" s="4"/>
      <c r="K757" s="31"/>
      <c r="L757" s="29" t="s">
        <v>483</v>
      </c>
      <c r="M757" s="28"/>
      <c r="N757" s="28"/>
      <c r="O757" s="28"/>
      <c r="P757" s="28"/>
      <c r="Q757" s="28"/>
      <c r="R757" s="28"/>
      <c r="S757" s="28"/>
      <c r="T757" s="28"/>
      <c r="U757" s="28"/>
      <c r="V757" s="28"/>
      <c r="W757" s="28"/>
      <c r="X757" s="28"/>
      <c r="Y757" s="28"/>
      <c r="Z757" s="28"/>
      <c r="AA757" s="28"/>
    </row>
    <row r="758" spans="1:27" ht="45" customHeight="1" x14ac:dyDescent="0.2">
      <c r="A758" s="27"/>
      <c r="B758" s="27" t="s">
        <v>159</v>
      </c>
      <c r="C758" s="28" t="s">
        <v>154</v>
      </c>
      <c r="D758" s="7" t="s">
        <v>160</v>
      </c>
      <c r="E758" s="6"/>
      <c r="F758" s="6"/>
      <c r="G758" s="28"/>
      <c r="H758" s="30" t="s">
        <v>197</v>
      </c>
      <c r="I758" s="5">
        <v>1</v>
      </c>
      <c r="J758" s="4"/>
      <c r="K758" s="31"/>
      <c r="L758" s="29" t="s">
        <v>484</v>
      </c>
      <c r="M758" s="28"/>
      <c r="N758" s="28"/>
      <c r="O758" s="28"/>
      <c r="P758" s="28"/>
      <c r="Q758" s="28"/>
      <c r="R758" s="28"/>
      <c r="S758" s="28"/>
      <c r="T758" s="28"/>
      <c r="U758" s="28"/>
      <c r="V758" s="28"/>
      <c r="W758" s="28"/>
      <c r="X758" s="28"/>
      <c r="Y758" s="28"/>
      <c r="Z758" s="28"/>
      <c r="AA758" s="28"/>
    </row>
    <row r="759" spans="1:27" ht="45" customHeight="1" x14ac:dyDescent="0.2">
      <c r="A759" s="27"/>
      <c r="B759" s="27" t="s">
        <v>188</v>
      </c>
      <c r="C759" s="28" t="s">
        <v>154</v>
      </c>
      <c r="D759" s="7" t="s">
        <v>160</v>
      </c>
      <c r="E759" s="6"/>
      <c r="F759" s="6"/>
      <c r="G759" s="28"/>
      <c r="H759" s="30" t="s">
        <v>197</v>
      </c>
      <c r="I759" s="5">
        <v>1</v>
      </c>
      <c r="J759" s="4"/>
      <c r="K759" s="31"/>
      <c r="L759" s="29" t="s">
        <v>484</v>
      </c>
      <c r="M759" s="28"/>
      <c r="N759" s="28"/>
      <c r="O759" s="28"/>
      <c r="P759" s="28"/>
      <c r="Q759" s="28"/>
      <c r="R759" s="28"/>
      <c r="S759" s="28"/>
      <c r="T759" s="28"/>
      <c r="U759" s="28"/>
      <c r="V759" s="28"/>
      <c r="W759" s="28"/>
      <c r="X759" s="28"/>
      <c r="Y759" s="28"/>
      <c r="Z759" s="28"/>
      <c r="AA759" s="28"/>
    </row>
    <row r="760" spans="1:27" ht="45" customHeight="1" x14ac:dyDescent="0.2">
      <c r="A760" s="27"/>
      <c r="B760" s="27" t="s">
        <v>168</v>
      </c>
      <c r="C760" s="28" t="s">
        <v>19</v>
      </c>
      <c r="D760" s="7" t="s">
        <v>169</v>
      </c>
      <c r="E760" s="6"/>
      <c r="F760" s="6"/>
      <c r="G760" s="28"/>
      <c r="H760" s="30" t="s">
        <v>197</v>
      </c>
      <c r="I760" s="5">
        <v>1</v>
      </c>
      <c r="J760" s="4"/>
      <c r="K760" s="31"/>
      <c r="L760" s="29" t="s">
        <v>485</v>
      </c>
      <c r="M760" s="28"/>
      <c r="N760" s="28"/>
      <c r="O760" s="28"/>
      <c r="P760" s="28"/>
      <c r="Q760" s="28"/>
      <c r="R760" s="28"/>
      <c r="S760" s="28"/>
      <c r="T760" s="28"/>
      <c r="U760" s="28"/>
      <c r="V760" s="28"/>
      <c r="W760" s="28"/>
      <c r="X760" s="28"/>
      <c r="Y760" s="28"/>
      <c r="Z760" s="28"/>
      <c r="AA760" s="28"/>
    </row>
    <row r="761" spans="1:27" ht="45" customHeight="1" x14ac:dyDescent="0.2">
      <c r="A761" s="27"/>
      <c r="B761" s="27" t="s">
        <v>170</v>
      </c>
      <c r="C761" s="28" t="s">
        <v>16</v>
      </c>
      <c r="D761" s="7" t="s">
        <v>171</v>
      </c>
      <c r="E761" s="6"/>
      <c r="F761" s="6"/>
      <c r="G761" s="28"/>
      <c r="H761" s="30" t="s">
        <v>197</v>
      </c>
      <c r="I761" s="5">
        <v>1</v>
      </c>
      <c r="J761" s="4"/>
      <c r="K761" s="31"/>
      <c r="L761" s="29" t="s">
        <v>486</v>
      </c>
      <c r="M761" s="28"/>
      <c r="N761" s="28"/>
      <c r="O761" s="28"/>
      <c r="P761" s="28"/>
      <c r="Q761" s="28"/>
      <c r="R761" s="28"/>
      <c r="S761" s="28"/>
      <c r="T761" s="28"/>
      <c r="U761" s="28"/>
      <c r="V761" s="28"/>
      <c r="W761" s="28"/>
      <c r="X761" s="28"/>
      <c r="Y761" s="28"/>
      <c r="Z761" s="28"/>
      <c r="AA761" s="28"/>
    </row>
    <row r="762" spans="1:27" ht="45" customHeight="1" x14ac:dyDescent="0.2">
      <c r="A762" s="27"/>
      <c r="B762" s="27" t="s">
        <v>142</v>
      </c>
      <c r="C762" s="28" t="s">
        <v>32</v>
      </c>
      <c r="D762" s="7" t="s">
        <v>143</v>
      </c>
      <c r="E762" s="6"/>
      <c r="F762" s="6"/>
      <c r="G762" s="28"/>
      <c r="H762" s="30" t="s">
        <v>197</v>
      </c>
      <c r="I762" s="5">
        <v>1</v>
      </c>
      <c r="J762" s="4"/>
      <c r="K762" s="31">
        <f>ROUND(K785,2)</f>
        <v>0</v>
      </c>
      <c r="L762" s="29" t="s">
        <v>487</v>
      </c>
      <c r="M762" s="28"/>
      <c r="N762" s="28"/>
      <c r="O762" s="28"/>
      <c r="P762" s="28"/>
      <c r="Q762" s="28"/>
      <c r="R762" s="28"/>
      <c r="S762" s="28"/>
      <c r="T762" s="28"/>
      <c r="U762" s="28"/>
      <c r="V762" s="28"/>
      <c r="W762" s="28"/>
      <c r="X762" s="28"/>
      <c r="Y762" s="28"/>
      <c r="Z762" s="28"/>
      <c r="AA762" s="28"/>
    </row>
    <row r="763" spans="1:27" x14ac:dyDescent="0.2">
      <c r="B763" s="23" t="s">
        <v>199</v>
      </c>
    </row>
    <row r="764" spans="1:27" x14ac:dyDescent="0.2">
      <c r="B764" t="s">
        <v>221</v>
      </c>
      <c r="C764" t="s">
        <v>183</v>
      </c>
      <c r="D764" t="s">
        <v>222</v>
      </c>
      <c r="E764" s="32">
        <v>0.44444</v>
      </c>
      <c r="F764" t="s">
        <v>202</v>
      </c>
      <c r="G764" t="s">
        <v>203</v>
      </c>
      <c r="H764" s="33"/>
      <c r="I764" t="s">
        <v>204</v>
      </c>
      <c r="J764" s="34">
        <f>ROUND(E764/I762* H764,5)</f>
        <v>0</v>
      </c>
      <c r="K764" s="35"/>
    </row>
    <row r="765" spans="1:27" x14ac:dyDescent="0.2">
      <c r="B765" t="s">
        <v>247</v>
      </c>
      <c r="C765" t="s">
        <v>183</v>
      </c>
      <c r="D765" t="s">
        <v>248</v>
      </c>
      <c r="E765" s="32">
        <v>0.44444</v>
      </c>
      <c r="F765" t="s">
        <v>202</v>
      </c>
      <c r="G765" t="s">
        <v>203</v>
      </c>
      <c r="H765" s="33"/>
      <c r="I765" t="s">
        <v>204</v>
      </c>
      <c r="J765" s="34">
        <f>ROUND(E765/I762* H765,5)</f>
        <v>0</v>
      </c>
      <c r="K765" s="35"/>
    </row>
    <row r="766" spans="1:27" x14ac:dyDescent="0.2">
      <c r="D766" s="36" t="s">
        <v>205</v>
      </c>
      <c r="E766" s="35"/>
      <c r="H766" s="35"/>
      <c r="K766" s="33">
        <f>SUM(J764:J765)</f>
        <v>0</v>
      </c>
    </row>
    <row r="767" spans="1:27" x14ac:dyDescent="0.2">
      <c r="B767" s="23" t="s">
        <v>206</v>
      </c>
      <c r="E767" s="35"/>
      <c r="H767" s="35"/>
      <c r="K767" s="35"/>
    </row>
    <row r="768" spans="1:27" x14ac:dyDescent="0.2">
      <c r="B768" t="s">
        <v>290</v>
      </c>
      <c r="C768" t="s">
        <v>183</v>
      </c>
      <c r="D768" t="s">
        <v>291</v>
      </c>
      <c r="E768" s="32">
        <v>0.44444</v>
      </c>
      <c r="F768" t="s">
        <v>202</v>
      </c>
      <c r="G768" t="s">
        <v>203</v>
      </c>
      <c r="H768" s="33"/>
      <c r="I768" t="s">
        <v>204</v>
      </c>
      <c r="J768" s="34">
        <f>ROUND(E768/I762* H768,5)</f>
        <v>0</v>
      </c>
      <c r="K768" s="35"/>
    </row>
    <row r="769" spans="2:11" x14ac:dyDescent="0.2">
      <c r="B769" t="s">
        <v>292</v>
      </c>
      <c r="C769" t="s">
        <v>183</v>
      </c>
      <c r="D769" t="s">
        <v>293</v>
      </c>
      <c r="E769" s="32">
        <v>0.44444</v>
      </c>
      <c r="F769" t="s">
        <v>202</v>
      </c>
      <c r="G769" t="s">
        <v>203</v>
      </c>
      <c r="H769" s="33"/>
      <c r="I769" t="s">
        <v>204</v>
      </c>
      <c r="J769" s="34">
        <f>ROUND(E769/I762* H769,5)</f>
        <v>0</v>
      </c>
      <c r="K769" s="35"/>
    </row>
    <row r="770" spans="2:11" x14ac:dyDescent="0.2">
      <c r="B770" t="s">
        <v>288</v>
      </c>
      <c r="C770" t="s">
        <v>183</v>
      </c>
      <c r="D770" t="s">
        <v>289</v>
      </c>
      <c r="E770" s="32">
        <v>4.444E-2</v>
      </c>
      <c r="F770" t="s">
        <v>202</v>
      </c>
      <c r="G770" t="s">
        <v>203</v>
      </c>
      <c r="H770" s="33"/>
      <c r="I770" t="s">
        <v>204</v>
      </c>
      <c r="J770" s="34">
        <f>ROUND(E770/I762* H770,5)</f>
        <v>0</v>
      </c>
      <c r="K770" s="35"/>
    </row>
    <row r="771" spans="2:11" x14ac:dyDescent="0.2">
      <c r="D771" s="36" t="s">
        <v>209</v>
      </c>
      <c r="E771" s="35"/>
      <c r="H771" s="35"/>
      <c r="K771" s="33">
        <f>SUM(J768:J770)</f>
        <v>0</v>
      </c>
    </row>
    <row r="772" spans="2:11" x14ac:dyDescent="0.2">
      <c r="B772" s="23" t="s">
        <v>210</v>
      </c>
      <c r="E772" s="35"/>
      <c r="H772" s="35"/>
      <c r="K772" s="35"/>
    </row>
    <row r="773" spans="2:11" x14ac:dyDescent="0.2">
      <c r="B773" t="s">
        <v>488</v>
      </c>
      <c r="C773" t="s">
        <v>279</v>
      </c>
      <c r="D773" t="s">
        <v>489</v>
      </c>
      <c r="E773" s="32">
        <v>4.9500000000000002E-2</v>
      </c>
      <c r="G773" t="s">
        <v>203</v>
      </c>
      <c r="H773" s="33"/>
      <c r="I773" t="s">
        <v>204</v>
      </c>
      <c r="J773" s="34">
        <f>ROUND(E773* H773,5)</f>
        <v>0</v>
      </c>
      <c r="K773" s="35"/>
    </row>
    <row r="774" spans="2:11" x14ac:dyDescent="0.2">
      <c r="B774" t="s">
        <v>490</v>
      </c>
      <c r="C774" t="s">
        <v>32</v>
      </c>
      <c r="D774" t="s">
        <v>491</v>
      </c>
      <c r="E774" s="32">
        <v>1.02</v>
      </c>
      <c r="G774" t="s">
        <v>203</v>
      </c>
      <c r="H774" s="33"/>
      <c r="I774" t="s">
        <v>204</v>
      </c>
      <c r="J774" s="34">
        <f>ROUND(E774* H774,5)</f>
        <v>0</v>
      </c>
      <c r="K774" s="35"/>
    </row>
    <row r="775" spans="2:11" x14ac:dyDescent="0.2">
      <c r="B775" t="s">
        <v>298</v>
      </c>
      <c r="C775" t="s">
        <v>39</v>
      </c>
      <c r="D775" t="s">
        <v>299</v>
      </c>
      <c r="E775" s="32">
        <v>8.3999999999999995E-3</v>
      </c>
      <c r="G775" t="s">
        <v>203</v>
      </c>
      <c r="H775" s="33"/>
      <c r="I775" t="s">
        <v>204</v>
      </c>
      <c r="J775" s="34">
        <f>ROUND(E775* H775,5)</f>
        <v>0</v>
      </c>
      <c r="K775" s="35"/>
    </row>
    <row r="776" spans="2:11" x14ac:dyDescent="0.2">
      <c r="B776" t="s">
        <v>492</v>
      </c>
      <c r="C776" t="s">
        <v>279</v>
      </c>
      <c r="D776" t="s">
        <v>493</v>
      </c>
      <c r="E776" s="32">
        <v>3.0999999999999999E-3</v>
      </c>
      <c r="G776" t="s">
        <v>203</v>
      </c>
      <c r="H776" s="33"/>
      <c r="I776" t="s">
        <v>204</v>
      </c>
      <c r="J776" s="34">
        <f>ROUND(E776* H776,5)</f>
        <v>0</v>
      </c>
      <c r="K776" s="35"/>
    </row>
    <row r="777" spans="2:11" x14ac:dyDescent="0.2">
      <c r="D777" s="36" t="s">
        <v>213</v>
      </c>
      <c r="E777" s="35"/>
      <c r="H777" s="35"/>
      <c r="K777" s="33">
        <f>SUM(J773:J776)</f>
        <v>0</v>
      </c>
    </row>
    <row r="778" spans="2:11" x14ac:dyDescent="0.2">
      <c r="B778" s="23" t="s">
        <v>196</v>
      </c>
      <c r="E778" s="35"/>
      <c r="H778" s="35"/>
      <c r="K778" s="35"/>
    </row>
    <row r="779" spans="2:11" x14ac:dyDescent="0.2">
      <c r="B779" t="s">
        <v>144</v>
      </c>
      <c r="C779" t="s">
        <v>32</v>
      </c>
      <c r="D779" t="s">
        <v>145</v>
      </c>
      <c r="E779" s="32">
        <v>1</v>
      </c>
      <c r="G779" t="s">
        <v>203</v>
      </c>
      <c r="H779" s="33"/>
      <c r="I779" t="s">
        <v>204</v>
      </c>
      <c r="J779" s="34">
        <f>ROUND(E779* H779,5)</f>
        <v>0</v>
      </c>
      <c r="K779" s="35"/>
    </row>
    <row r="780" spans="2:11" x14ac:dyDescent="0.2">
      <c r="B780" t="s">
        <v>280</v>
      </c>
      <c r="C780" t="s">
        <v>39</v>
      </c>
      <c r="D780" t="s">
        <v>281</v>
      </c>
      <c r="E780" s="32">
        <v>0.1</v>
      </c>
      <c r="G780" t="s">
        <v>203</v>
      </c>
      <c r="H780" s="33"/>
      <c r="I780" t="s">
        <v>204</v>
      </c>
      <c r="J780" s="34">
        <f>ROUND(E780* H780,5)</f>
        <v>0</v>
      </c>
      <c r="K780" s="35"/>
    </row>
    <row r="781" spans="2:11" x14ac:dyDescent="0.2">
      <c r="D781" s="36" t="s">
        <v>494</v>
      </c>
      <c r="E781" s="35"/>
      <c r="H781" s="35"/>
      <c r="K781" s="33">
        <f>SUM(J779:J780)</f>
        <v>0</v>
      </c>
    </row>
    <row r="782" spans="2:11" x14ac:dyDescent="0.2">
      <c r="E782" s="35"/>
      <c r="H782" s="35"/>
      <c r="K782" s="35"/>
    </row>
    <row r="783" spans="2:11" x14ac:dyDescent="0.2">
      <c r="D783" s="36" t="s">
        <v>214</v>
      </c>
      <c r="E783" s="35"/>
      <c r="H783" s="35">
        <v>1.5</v>
      </c>
      <c r="I783" t="s">
        <v>215</v>
      </c>
      <c r="J783">
        <f>ROUND(H783/100*K766,5)</f>
        <v>0</v>
      </c>
      <c r="K783" s="35"/>
    </row>
    <row r="784" spans="2:11" x14ac:dyDescent="0.2">
      <c r="D784" s="36" t="s">
        <v>216</v>
      </c>
      <c r="E784" s="35"/>
      <c r="H784" s="35"/>
      <c r="K784" s="37">
        <f>SUM(J763:J783)</f>
        <v>0</v>
      </c>
    </row>
    <row r="785" spans="1:27" x14ac:dyDescent="0.2">
      <c r="D785" s="36" t="s">
        <v>217</v>
      </c>
      <c r="E785" s="35"/>
      <c r="H785" s="35"/>
      <c r="K785" s="37">
        <f>SUM(K784:K784)</f>
        <v>0</v>
      </c>
    </row>
    <row r="787" spans="1:27" ht="45" customHeight="1" x14ac:dyDescent="0.2">
      <c r="A787" s="27"/>
      <c r="B787" s="27" t="s">
        <v>129</v>
      </c>
      <c r="C787" s="28" t="s">
        <v>16</v>
      </c>
      <c r="D787" s="7" t="s">
        <v>130</v>
      </c>
      <c r="E787" s="6"/>
      <c r="F787" s="6"/>
      <c r="G787" s="28"/>
      <c r="H787" s="30" t="s">
        <v>197</v>
      </c>
      <c r="I787" s="5">
        <v>1</v>
      </c>
      <c r="J787" s="4"/>
      <c r="K787" s="31">
        <f>ROUND(K818,2)</f>
        <v>0</v>
      </c>
      <c r="L787" s="29" t="s">
        <v>495</v>
      </c>
      <c r="M787" s="28"/>
      <c r="N787" s="28"/>
      <c r="O787" s="28"/>
      <c r="P787" s="28"/>
      <c r="Q787" s="28"/>
      <c r="R787" s="28"/>
      <c r="S787" s="28"/>
      <c r="T787" s="28"/>
      <c r="U787" s="28"/>
      <c r="V787" s="28"/>
      <c r="W787" s="28"/>
      <c r="X787" s="28"/>
      <c r="Y787" s="28"/>
      <c r="Z787" s="28"/>
      <c r="AA787" s="28"/>
    </row>
    <row r="788" spans="1:27" x14ac:dyDescent="0.2">
      <c r="B788" s="23" t="s">
        <v>199</v>
      </c>
    </row>
    <row r="789" spans="1:27" x14ac:dyDescent="0.2">
      <c r="B789" t="s">
        <v>219</v>
      </c>
      <c r="C789" t="s">
        <v>183</v>
      </c>
      <c r="D789" t="s">
        <v>220</v>
      </c>
      <c r="E789" s="32">
        <v>0.25</v>
      </c>
      <c r="F789" t="s">
        <v>202</v>
      </c>
      <c r="G789" t="s">
        <v>203</v>
      </c>
      <c r="H789" s="33"/>
      <c r="I789" t="s">
        <v>204</v>
      </c>
      <c r="J789" s="34">
        <f>ROUND(E789/I787* H789,5)</f>
        <v>0</v>
      </c>
      <c r="K789" s="35"/>
    </row>
    <row r="790" spans="1:27" x14ac:dyDescent="0.2">
      <c r="B790" t="s">
        <v>200</v>
      </c>
      <c r="C790" t="s">
        <v>183</v>
      </c>
      <c r="D790" t="s">
        <v>201</v>
      </c>
      <c r="E790" s="32">
        <v>1</v>
      </c>
      <c r="F790" t="s">
        <v>202</v>
      </c>
      <c r="G790" t="s">
        <v>203</v>
      </c>
      <c r="H790" s="33"/>
      <c r="I790" t="s">
        <v>204</v>
      </c>
      <c r="J790" s="34">
        <f>ROUND(E790/I787* H790,5)</f>
        <v>0</v>
      </c>
      <c r="K790" s="35"/>
    </row>
    <row r="791" spans="1:27" x14ac:dyDescent="0.2">
      <c r="B791" t="s">
        <v>221</v>
      </c>
      <c r="C791" t="s">
        <v>183</v>
      </c>
      <c r="D791" t="s">
        <v>222</v>
      </c>
      <c r="E791" s="32">
        <v>2</v>
      </c>
      <c r="F791" t="s">
        <v>202</v>
      </c>
      <c r="G791" t="s">
        <v>203</v>
      </c>
      <c r="H791" s="33"/>
      <c r="I791" t="s">
        <v>204</v>
      </c>
      <c r="J791" s="34">
        <f>ROUND(E791/I787* H791,5)</f>
        <v>0</v>
      </c>
      <c r="K791" s="35"/>
    </row>
    <row r="792" spans="1:27" x14ac:dyDescent="0.2">
      <c r="D792" s="36" t="s">
        <v>205</v>
      </c>
      <c r="E792" s="35"/>
      <c r="H792" s="35"/>
      <c r="K792" s="33">
        <f>SUM(J789:J791)</f>
        <v>0</v>
      </c>
    </row>
    <row r="793" spans="1:27" x14ac:dyDescent="0.2">
      <c r="B793" s="23" t="s">
        <v>206</v>
      </c>
      <c r="E793" s="35"/>
      <c r="H793" s="35"/>
      <c r="K793" s="35"/>
    </row>
    <row r="794" spans="1:27" x14ac:dyDescent="0.2">
      <c r="B794" t="s">
        <v>230</v>
      </c>
      <c r="C794" t="s">
        <v>183</v>
      </c>
      <c r="D794" t="s">
        <v>231</v>
      </c>
      <c r="E794" s="32">
        <v>0.25</v>
      </c>
      <c r="F794" t="s">
        <v>202</v>
      </c>
      <c r="G794" t="s">
        <v>203</v>
      </c>
      <c r="H794" s="33"/>
      <c r="I794" t="s">
        <v>204</v>
      </c>
      <c r="J794" s="34">
        <f>ROUND(E794/I787* H794,5)</f>
        <v>0</v>
      </c>
      <c r="K794" s="35"/>
    </row>
    <row r="795" spans="1:27" x14ac:dyDescent="0.2">
      <c r="B795" t="s">
        <v>260</v>
      </c>
      <c r="C795" t="s">
        <v>183</v>
      </c>
      <c r="D795" t="s">
        <v>261</v>
      </c>
      <c r="E795" s="32">
        <v>1</v>
      </c>
      <c r="F795" t="s">
        <v>202</v>
      </c>
      <c r="G795" t="s">
        <v>203</v>
      </c>
      <c r="H795" s="33"/>
      <c r="I795" t="s">
        <v>204</v>
      </c>
      <c r="J795" s="34">
        <f>ROUND(E795/I787* H795,5)</f>
        <v>0</v>
      </c>
      <c r="K795" s="35"/>
    </row>
    <row r="796" spans="1:27" x14ac:dyDescent="0.2">
      <c r="B796" t="s">
        <v>225</v>
      </c>
      <c r="C796" t="s">
        <v>183</v>
      </c>
      <c r="D796" t="s">
        <v>226</v>
      </c>
      <c r="E796" s="32">
        <v>1</v>
      </c>
      <c r="F796" t="s">
        <v>202</v>
      </c>
      <c r="G796" t="s">
        <v>203</v>
      </c>
      <c r="H796" s="33"/>
      <c r="I796" t="s">
        <v>204</v>
      </c>
      <c r="J796" s="34">
        <f>ROUND(E796/I787* H796,5)</f>
        <v>0</v>
      </c>
      <c r="K796" s="35"/>
    </row>
    <row r="797" spans="1:27" x14ac:dyDescent="0.2">
      <c r="B797" t="s">
        <v>292</v>
      </c>
      <c r="C797" t="s">
        <v>183</v>
      </c>
      <c r="D797" t="s">
        <v>293</v>
      </c>
      <c r="E797" s="32">
        <v>1</v>
      </c>
      <c r="F797" t="s">
        <v>202</v>
      </c>
      <c r="G797" t="s">
        <v>203</v>
      </c>
      <c r="H797" s="33"/>
      <c r="I797" t="s">
        <v>204</v>
      </c>
      <c r="J797" s="34">
        <f>ROUND(E797/I787* H797,5)</f>
        <v>0</v>
      </c>
      <c r="K797" s="35"/>
    </row>
    <row r="798" spans="1:27" x14ac:dyDescent="0.2">
      <c r="B798" t="s">
        <v>290</v>
      </c>
      <c r="C798" t="s">
        <v>183</v>
      </c>
      <c r="D798" t="s">
        <v>291</v>
      </c>
      <c r="E798" s="32">
        <v>1</v>
      </c>
      <c r="F798" t="s">
        <v>202</v>
      </c>
      <c r="G798" t="s">
        <v>203</v>
      </c>
      <c r="H798" s="33"/>
      <c r="I798" t="s">
        <v>204</v>
      </c>
      <c r="J798" s="34">
        <f>ROUND(E798/I787* H798,5)</f>
        <v>0</v>
      </c>
      <c r="K798" s="35"/>
    </row>
    <row r="799" spans="1:27" x14ac:dyDescent="0.2">
      <c r="B799" t="s">
        <v>410</v>
      </c>
      <c r="C799" t="s">
        <v>183</v>
      </c>
      <c r="D799" t="s">
        <v>411</v>
      </c>
      <c r="E799" s="32">
        <v>1</v>
      </c>
      <c r="F799" t="s">
        <v>202</v>
      </c>
      <c r="G799" t="s">
        <v>203</v>
      </c>
      <c r="H799" s="33"/>
      <c r="I799" t="s">
        <v>204</v>
      </c>
      <c r="J799" s="34">
        <f>ROUND(E799/I787* H799,5)</f>
        <v>0</v>
      </c>
      <c r="K799" s="35"/>
    </row>
    <row r="800" spans="1:27" x14ac:dyDescent="0.2">
      <c r="D800" s="36" t="s">
        <v>209</v>
      </c>
      <c r="E800" s="35"/>
      <c r="H800" s="35"/>
      <c r="K800" s="33">
        <f>SUM(J794:J799)</f>
        <v>0</v>
      </c>
    </row>
    <row r="801" spans="2:11" x14ac:dyDescent="0.2">
      <c r="B801" s="23" t="s">
        <v>210</v>
      </c>
      <c r="E801" s="35"/>
      <c r="H801" s="35"/>
      <c r="K801" s="35"/>
    </row>
    <row r="802" spans="2:11" x14ac:dyDescent="0.2">
      <c r="B802" t="s">
        <v>496</v>
      </c>
      <c r="C802" t="s">
        <v>39</v>
      </c>
      <c r="D802" t="s">
        <v>497</v>
      </c>
      <c r="E802" s="32">
        <v>0.11</v>
      </c>
      <c r="G802" t="s">
        <v>203</v>
      </c>
      <c r="H802" s="33"/>
      <c r="I802" t="s">
        <v>204</v>
      </c>
      <c r="J802" s="34">
        <f t="shared" ref="J802:J808" si="2">ROUND(E802* H802,5)</f>
        <v>0</v>
      </c>
      <c r="K802" s="35"/>
    </row>
    <row r="803" spans="2:11" x14ac:dyDescent="0.2">
      <c r="B803" t="s">
        <v>498</v>
      </c>
      <c r="C803" t="s">
        <v>16</v>
      </c>
      <c r="D803" t="s">
        <v>499</v>
      </c>
      <c r="E803" s="32">
        <v>2</v>
      </c>
      <c r="G803" t="s">
        <v>203</v>
      </c>
      <c r="H803" s="33"/>
      <c r="I803" t="s">
        <v>204</v>
      </c>
      <c r="J803" s="34">
        <f t="shared" si="2"/>
        <v>0</v>
      </c>
      <c r="K803" s="35"/>
    </row>
    <row r="804" spans="2:11" x14ac:dyDescent="0.2">
      <c r="B804" t="s">
        <v>500</v>
      </c>
      <c r="C804" t="s">
        <v>19</v>
      </c>
      <c r="D804" t="s">
        <v>501</v>
      </c>
      <c r="E804" s="32">
        <v>2</v>
      </c>
      <c r="G804" t="s">
        <v>203</v>
      </c>
      <c r="H804" s="33"/>
      <c r="I804" t="s">
        <v>204</v>
      </c>
      <c r="J804" s="34">
        <f t="shared" si="2"/>
        <v>0</v>
      </c>
      <c r="K804" s="35"/>
    </row>
    <row r="805" spans="2:11" x14ac:dyDescent="0.2">
      <c r="B805" t="s">
        <v>502</v>
      </c>
      <c r="C805" t="s">
        <v>16</v>
      </c>
      <c r="D805" t="s">
        <v>503</v>
      </c>
      <c r="E805" s="32">
        <v>1</v>
      </c>
      <c r="G805" t="s">
        <v>203</v>
      </c>
      <c r="H805" s="33"/>
      <c r="I805" t="s">
        <v>204</v>
      </c>
      <c r="J805" s="34">
        <f t="shared" si="2"/>
        <v>0</v>
      </c>
      <c r="K805" s="35"/>
    </row>
    <row r="806" spans="2:11" x14ac:dyDescent="0.2">
      <c r="B806" t="s">
        <v>504</v>
      </c>
      <c r="C806" t="s">
        <v>39</v>
      </c>
      <c r="D806" t="s">
        <v>505</v>
      </c>
      <c r="E806" s="32">
        <v>0.11</v>
      </c>
      <c r="G806" t="s">
        <v>203</v>
      </c>
      <c r="H806" s="33"/>
      <c r="I806" t="s">
        <v>204</v>
      </c>
      <c r="J806" s="34">
        <f t="shared" si="2"/>
        <v>0</v>
      </c>
      <c r="K806" s="35"/>
    </row>
    <row r="807" spans="2:11" x14ac:dyDescent="0.2">
      <c r="B807" t="s">
        <v>298</v>
      </c>
      <c r="C807" t="s">
        <v>39</v>
      </c>
      <c r="D807" t="s">
        <v>299</v>
      </c>
      <c r="E807" s="32">
        <v>1.7000000000000001E-2</v>
      </c>
      <c r="G807" t="s">
        <v>203</v>
      </c>
      <c r="H807" s="33"/>
      <c r="I807" t="s">
        <v>204</v>
      </c>
      <c r="J807" s="34">
        <f t="shared" si="2"/>
        <v>0</v>
      </c>
      <c r="K807" s="35"/>
    </row>
    <row r="808" spans="2:11" x14ac:dyDescent="0.2">
      <c r="B808" t="s">
        <v>506</v>
      </c>
      <c r="C808" t="s">
        <v>279</v>
      </c>
      <c r="D808" t="s">
        <v>507</v>
      </c>
      <c r="E808" s="32">
        <v>0.17</v>
      </c>
      <c r="G808" t="s">
        <v>203</v>
      </c>
      <c r="H808" s="33"/>
      <c r="I808" t="s">
        <v>204</v>
      </c>
      <c r="J808" s="34">
        <f t="shared" si="2"/>
        <v>0</v>
      </c>
      <c r="K808" s="35"/>
    </row>
    <row r="809" spans="2:11" x14ac:dyDescent="0.2">
      <c r="D809" s="36" t="s">
        <v>213</v>
      </c>
      <c r="E809" s="35"/>
      <c r="H809" s="35"/>
      <c r="K809" s="33">
        <f>SUM(J802:J808)</f>
        <v>0</v>
      </c>
    </row>
    <row r="810" spans="2:11" x14ac:dyDescent="0.2">
      <c r="B810" s="23" t="s">
        <v>196</v>
      </c>
      <c r="E810" s="35"/>
      <c r="H810" s="35"/>
      <c r="K810" s="35"/>
    </row>
    <row r="811" spans="2:11" x14ac:dyDescent="0.2">
      <c r="B811" t="s">
        <v>18</v>
      </c>
      <c r="C811" t="s">
        <v>19</v>
      </c>
      <c r="D811" t="s">
        <v>20</v>
      </c>
      <c r="E811" s="32">
        <v>2</v>
      </c>
      <c r="G811" t="s">
        <v>203</v>
      </c>
      <c r="H811" s="33"/>
      <c r="I811" t="s">
        <v>204</v>
      </c>
      <c r="J811" s="34">
        <f>ROUND(E811* H811,5)</f>
        <v>0</v>
      </c>
      <c r="K811" s="35"/>
    </row>
    <row r="812" spans="2:11" x14ac:dyDescent="0.2">
      <c r="B812" t="s">
        <v>275</v>
      </c>
      <c r="C812" t="s">
        <v>39</v>
      </c>
      <c r="D812" t="s">
        <v>276</v>
      </c>
      <c r="E812" s="32">
        <v>0.40500000000000003</v>
      </c>
      <c r="G812" t="s">
        <v>203</v>
      </c>
      <c r="H812" s="33"/>
      <c r="I812" t="s">
        <v>204</v>
      </c>
      <c r="J812" s="34">
        <f>ROUND(E812* H812,5)</f>
        <v>0</v>
      </c>
      <c r="K812" s="35"/>
    </row>
    <row r="813" spans="2:11" x14ac:dyDescent="0.2">
      <c r="B813" t="s">
        <v>270</v>
      </c>
      <c r="C813" t="s">
        <v>39</v>
      </c>
      <c r="D813" t="s">
        <v>271</v>
      </c>
      <c r="E813" s="32">
        <v>0.40500000000000003</v>
      </c>
      <c r="G813" t="s">
        <v>203</v>
      </c>
      <c r="H813" s="33"/>
      <c r="I813" t="s">
        <v>204</v>
      </c>
      <c r="J813" s="34">
        <f>ROUND(E813* H813,5)</f>
        <v>0</v>
      </c>
      <c r="K813" s="35"/>
    </row>
    <row r="814" spans="2:11" x14ac:dyDescent="0.2">
      <c r="B814" t="s">
        <v>227</v>
      </c>
      <c r="C814" t="s">
        <v>16</v>
      </c>
      <c r="D814" t="s">
        <v>228</v>
      </c>
      <c r="E814" s="32">
        <v>1</v>
      </c>
      <c r="G814" t="s">
        <v>203</v>
      </c>
      <c r="H814" s="33"/>
      <c r="I814" t="s">
        <v>204</v>
      </c>
      <c r="J814" s="34">
        <f>ROUND(E814* H814,5)</f>
        <v>0</v>
      </c>
      <c r="K814" s="35"/>
    </row>
    <row r="815" spans="2:11" x14ac:dyDescent="0.2">
      <c r="E815" s="35"/>
      <c r="H815" s="35"/>
      <c r="K815" s="35"/>
    </row>
    <row r="816" spans="2:11" x14ac:dyDescent="0.2">
      <c r="D816" s="36" t="s">
        <v>214</v>
      </c>
      <c r="E816" s="35"/>
      <c r="H816" s="35">
        <v>1.5</v>
      </c>
      <c r="I816" t="s">
        <v>215</v>
      </c>
      <c r="J816">
        <f>ROUND(H816/100*K792,5)</f>
        <v>0</v>
      </c>
      <c r="K816" s="35"/>
    </row>
    <row r="817" spans="4:11" x14ac:dyDescent="0.2">
      <c r="D817" s="36" t="s">
        <v>216</v>
      </c>
      <c r="E817" s="35"/>
      <c r="H817" s="35"/>
      <c r="K817" s="37">
        <f>SUM(J788:J816)</f>
        <v>0</v>
      </c>
    </row>
    <row r="818" spans="4:11" x14ac:dyDescent="0.2">
      <c r="D818" s="36" t="s">
        <v>217</v>
      </c>
      <c r="E818" s="35"/>
      <c r="H818" s="35"/>
      <c r="K818" s="37">
        <f>SUM(K817:K817)</f>
        <v>0</v>
      </c>
    </row>
  </sheetData>
  <sheetProtection sheet="1"/>
  <mergeCells count="157">
    <mergeCell ref="D760:F760"/>
    <mergeCell ref="I760:J760"/>
    <mergeCell ref="D761:F761"/>
    <mergeCell ref="I761:J761"/>
    <mergeCell ref="D762:F762"/>
    <mergeCell ref="I762:J762"/>
    <mergeCell ref="D787:F787"/>
    <mergeCell ref="I787:J787"/>
    <mergeCell ref="D755:F755"/>
    <mergeCell ref="I755:J755"/>
    <mergeCell ref="D756:F756"/>
    <mergeCell ref="I756:J756"/>
    <mergeCell ref="D757:F757"/>
    <mergeCell ref="I757:J757"/>
    <mergeCell ref="D758:F758"/>
    <mergeCell ref="I758:J758"/>
    <mergeCell ref="D759:F759"/>
    <mergeCell ref="I759:J759"/>
    <mergeCell ref="D738:F738"/>
    <mergeCell ref="I738:J738"/>
    <mergeCell ref="D739:F739"/>
    <mergeCell ref="I739:J739"/>
    <mergeCell ref="D740:F740"/>
    <mergeCell ref="I740:J740"/>
    <mergeCell ref="D753:F753"/>
    <mergeCell ref="I753:J753"/>
    <mergeCell ref="D754:F754"/>
    <mergeCell ref="I754:J754"/>
    <mergeCell ref="D708:F708"/>
    <mergeCell ref="I708:J708"/>
    <mergeCell ref="D715:F715"/>
    <mergeCell ref="I715:J715"/>
    <mergeCell ref="D722:F722"/>
    <mergeCell ref="I722:J722"/>
    <mergeCell ref="D736:F736"/>
    <mergeCell ref="I736:J736"/>
    <mergeCell ref="D737:F737"/>
    <mergeCell ref="I737:J737"/>
    <mergeCell ref="D646:F646"/>
    <mergeCell ref="I646:J646"/>
    <mergeCell ref="D656:F656"/>
    <mergeCell ref="I656:J656"/>
    <mergeCell ref="D666:F666"/>
    <mergeCell ref="I666:J666"/>
    <mergeCell ref="D680:F680"/>
    <mergeCell ref="I680:J680"/>
    <mergeCell ref="D694:F694"/>
    <mergeCell ref="I694:J694"/>
    <mergeCell ref="D593:F593"/>
    <mergeCell ref="I593:J593"/>
    <mergeCell ref="D607:F607"/>
    <mergeCell ref="I607:J607"/>
    <mergeCell ref="D620:F620"/>
    <mergeCell ref="I620:J620"/>
    <mergeCell ref="D629:F629"/>
    <mergeCell ref="I629:J629"/>
    <mergeCell ref="D636:F636"/>
    <mergeCell ref="I636:J636"/>
    <mergeCell ref="D542:F542"/>
    <mergeCell ref="I542:J542"/>
    <mergeCell ref="D549:F549"/>
    <mergeCell ref="I549:J549"/>
    <mergeCell ref="D556:F556"/>
    <mergeCell ref="I556:J556"/>
    <mergeCell ref="D563:F563"/>
    <mergeCell ref="I563:J563"/>
    <mergeCell ref="D579:F579"/>
    <mergeCell ref="I579:J579"/>
    <mergeCell ref="D478:F478"/>
    <mergeCell ref="I478:J478"/>
    <mergeCell ref="D488:F488"/>
    <mergeCell ref="I488:J488"/>
    <mergeCell ref="D497:F497"/>
    <mergeCell ref="I497:J497"/>
    <mergeCell ref="D512:F512"/>
    <mergeCell ref="I512:J512"/>
    <mergeCell ref="D527:F527"/>
    <mergeCell ref="I527:J527"/>
    <mergeCell ref="D435:F435"/>
    <mergeCell ref="I435:J435"/>
    <mergeCell ref="D442:F442"/>
    <mergeCell ref="I442:J442"/>
    <mergeCell ref="D449:F449"/>
    <mergeCell ref="I449:J449"/>
    <mergeCell ref="D458:F458"/>
    <mergeCell ref="I458:J458"/>
    <mergeCell ref="D467:F467"/>
    <mergeCell ref="I467:J467"/>
    <mergeCell ref="D386:F386"/>
    <mergeCell ref="I386:J386"/>
    <mergeCell ref="D401:F401"/>
    <mergeCell ref="I401:J401"/>
    <mergeCell ref="D408:F408"/>
    <mergeCell ref="I408:J408"/>
    <mergeCell ref="D419:F419"/>
    <mergeCell ref="I419:J419"/>
    <mergeCell ref="D428:F428"/>
    <mergeCell ref="I428:J428"/>
    <mergeCell ref="D328:F328"/>
    <mergeCell ref="I328:J328"/>
    <mergeCell ref="D348:F348"/>
    <mergeCell ref="I348:J348"/>
    <mergeCell ref="D355:F355"/>
    <mergeCell ref="I355:J355"/>
    <mergeCell ref="D363:F363"/>
    <mergeCell ref="I363:J363"/>
    <mergeCell ref="D371:F371"/>
    <mergeCell ref="I371:J371"/>
    <mergeCell ref="D229:F229"/>
    <mergeCell ref="I229:J229"/>
    <mergeCell ref="D245:F245"/>
    <mergeCell ref="I245:J245"/>
    <mergeCell ref="D266:F266"/>
    <mergeCell ref="I266:J266"/>
    <mergeCell ref="D287:F287"/>
    <mergeCell ref="I287:J287"/>
    <mergeCell ref="D304:F304"/>
    <mergeCell ref="I304:J304"/>
    <mergeCell ref="D167:F167"/>
    <mergeCell ref="I167:J167"/>
    <mergeCell ref="D181:F181"/>
    <mergeCell ref="I181:J181"/>
    <mergeCell ref="D198:F198"/>
    <mergeCell ref="I198:J198"/>
    <mergeCell ref="D215:F215"/>
    <mergeCell ref="I215:J215"/>
    <mergeCell ref="D222:F222"/>
    <mergeCell ref="I222:J222"/>
    <mergeCell ref="D100:F100"/>
    <mergeCell ref="I100:J100"/>
    <mergeCell ref="D114:F114"/>
    <mergeCell ref="I114:J114"/>
    <mergeCell ref="D127:F127"/>
    <mergeCell ref="I127:J127"/>
    <mergeCell ref="D140:F140"/>
    <mergeCell ref="I140:J140"/>
    <mergeCell ref="D153:F153"/>
    <mergeCell ref="I153:J153"/>
    <mergeCell ref="D41:F41"/>
    <mergeCell ref="I41:J41"/>
    <mergeCell ref="D53:F53"/>
    <mergeCell ref="I53:J53"/>
    <mergeCell ref="D66:F66"/>
    <mergeCell ref="I66:J66"/>
    <mergeCell ref="D74:F74"/>
    <mergeCell ref="I74:J74"/>
    <mergeCell ref="D87:F87"/>
    <mergeCell ref="I87:J87"/>
    <mergeCell ref="A1:K1"/>
    <mergeCell ref="A2:K2"/>
    <mergeCell ref="A3:K3"/>
    <mergeCell ref="A4:K4"/>
    <mergeCell ref="A6:K6"/>
    <mergeCell ref="D11:F11"/>
    <mergeCell ref="I11:J11"/>
    <mergeCell ref="D26:F26"/>
    <mergeCell ref="I26:J26"/>
  </mergeCells>
  <pageMargins left="0.75" right="0.75" top="0.75" bottom="0.5" header="0.5" footer="0.75"/>
  <pageSetup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22"/>
  <sheetViews>
    <sheetView workbookViewId="0">
      <pane ySplit="8" topLeftCell="A9" activePane="bottomLeft" state="frozenSplit"/>
      <selection pane="bottomLeft" sqref="A1:D1"/>
    </sheetView>
  </sheetViews>
  <sheetFormatPr baseColWidth="10" defaultColWidth="8.83203125" defaultRowHeight="15" x14ac:dyDescent="0.2"/>
  <cols>
    <col min="1" max="1" width="14.6640625" customWidth="1"/>
    <col min="2" max="2" width="6.1640625" customWidth="1"/>
    <col min="3" max="3" width="65.6640625" customWidth="1"/>
    <col min="4" max="4" width="13.6640625" customWidth="1"/>
    <col min="5" max="5" width="65.6640625" customWidth="1"/>
    <col min="6" max="7" width="13.6640625" customWidth="1"/>
  </cols>
  <sheetData>
    <row r="1" spans="1:7" x14ac:dyDescent="0.2">
      <c r="A1" s="9" t="s">
        <v>0</v>
      </c>
      <c r="B1" s="9" t="s">
        <v>0</v>
      </c>
      <c r="C1" s="9" t="s">
        <v>0</v>
      </c>
      <c r="D1" s="9" t="s">
        <v>0</v>
      </c>
    </row>
    <row r="2" spans="1:7" x14ac:dyDescent="0.2">
      <c r="A2" s="9" t="s">
        <v>1</v>
      </c>
      <c r="B2" s="9" t="s">
        <v>1</v>
      </c>
      <c r="C2" s="9" t="s">
        <v>1</v>
      </c>
      <c r="D2" s="9" t="s">
        <v>1</v>
      </c>
    </row>
    <row r="3" spans="1:7" x14ac:dyDescent="0.2">
      <c r="A3" s="9" t="s">
        <v>2</v>
      </c>
      <c r="B3" s="9" t="s">
        <v>2</v>
      </c>
      <c r="C3" s="9" t="s">
        <v>2</v>
      </c>
      <c r="D3" s="9" t="s">
        <v>2</v>
      </c>
    </row>
    <row r="4" spans="1:7" x14ac:dyDescent="0.2">
      <c r="A4" s="9"/>
      <c r="B4" s="9"/>
      <c r="C4" s="9"/>
      <c r="D4" s="9"/>
    </row>
    <row r="6" spans="1:7" ht="19" x14ac:dyDescent="0.25">
      <c r="A6" s="8" t="s">
        <v>190</v>
      </c>
      <c r="B6" s="8" t="s">
        <v>190</v>
      </c>
      <c r="C6" s="8" t="s">
        <v>190</v>
      </c>
      <c r="D6" s="8" t="s">
        <v>190</v>
      </c>
    </row>
    <row r="8" spans="1:7" x14ac:dyDescent="0.2">
      <c r="A8" s="26" t="s">
        <v>192</v>
      </c>
      <c r="B8" s="26" t="s">
        <v>193</v>
      </c>
      <c r="C8" s="26" t="s">
        <v>194</v>
      </c>
      <c r="D8" s="26" t="s">
        <v>4</v>
      </c>
      <c r="E8" s="26" t="s">
        <v>195</v>
      </c>
      <c r="F8" s="26" t="s">
        <v>508</v>
      </c>
      <c r="G8" s="26" t="s">
        <v>509</v>
      </c>
    </row>
    <row r="10" spans="1:7" x14ac:dyDescent="0.2">
      <c r="A10" s="25" t="s">
        <v>199</v>
      </c>
    </row>
    <row r="11" spans="1:7" x14ac:dyDescent="0.2">
      <c r="A11" t="s">
        <v>219</v>
      </c>
      <c r="B11" t="s">
        <v>183</v>
      </c>
      <c r="C11" t="s">
        <v>220</v>
      </c>
      <c r="D11" s="33"/>
      <c r="E11" t="s">
        <v>510</v>
      </c>
      <c r="F11" s="38">
        <v>0</v>
      </c>
      <c r="G11" s="38">
        <v>0</v>
      </c>
    </row>
    <row r="12" spans="1:7" x14ac:dyDescent="0.2">
      <c r="A12" t="s">
        <v>200</v>
      </c>
      <c r="B12" t="s">
        <v>183</v>
      </c>
      <c r="C12" t="s">
        <v>201</v>
      </c>
      <c r="D12" s="33"/>
      <c r="E12" t="s">
        <v>201</v>
      </c>
      <c r="F12" s="38">
        <v>0</v>
      </c>
      <c r="G12" s="38">
        <v>0</v>
      </c>
    </row>
    <row r="13" spans="1:7" x14ac:dyDescent="0.2">
      <c r="A13" t="s">
        <v>329</v>
      </c>
      <c r="B13" t="s">
        <v>183</v>
      </c>
      <c r="C13" t="s">
        <v>330</v>
      </c>
      <c r="D13" s="33"/>
      <c r="E13" t="s">
        <v>330</v>
      </c>
      <c r="F13" s="38">
        <v>0</v>
      </c>
      <c r="G13" s="38">
        <v>0</v>
      </c>
    </row>
    <row r="14" spans="1:7" x14ac:dyDescent="0.2">
      <c r="A14" t="s">
        <v>347</v>
      </c>
      <c r="B14" t="s">
        <v>183</v>
      </c>
      <c r="C14" t="s">
        <v>348</v>
      </c>
      <c r="D14" s="33"/>
      <c r="E14" t="s">
        <v>348</v>
      </c>
      <c r="F14" s="38">
        <v>0</v>
      </c>
      <c r="G14" s="38">
        <v>0</v>
      </c>
    </row>
    <row r="15" spans="1:7" x14ac:dyDescent="0.2">
      <c r="A15" t="s">
        <v>247</v>
      </c>
      <c r="B15" t="s">
        <v>183</v>
      </c>
      <c r="C15" t="s">
        <v>248</v>
      </c>
      <c r="D15" s="33"/>
      <c r="E15" t="s">
        <v>248</v>
      </c>
      <c r="F15" s="38">
        <v>0</v>
      </c>
      <c r="G15" s="38">
        <v>0</v>
      </c>
    </row>
    <row r="16" spans="1:7" x14ac:dyDescent="0.2">
      <c r="A16" t="s">
        <v>349</v>
      </c>
      <c r="B16" t="s">
        <v>183</v>
      </c>
      <c r="C16" t="s">
        <v>350</v>
      </c>
      <c r="D16" s="33"/>
      <c r="E16" t="s">
        <v>350</v>
      </c>
      <c r="F16" s="38">
        <v>0</v>
      </c>
      <c r="G16" s="38">
        <v>0</v>
      </c>
    </row>
    <row r="17" spans="1:7" x14ac:dyDescent="0.2">
      <c r="A17" t="s">
        <v>221</v>
      </c>
      <c r="B17" t="s">
        <v>183</v>
      </c>
      <c r="C17" t="s">
        <v>222</v>
      </c>
      <c r="D17" s="33"/>
      <c r="E17" t="s">
        <v>222</v>
      </c>
      <c r="F17" s="38">
        <v>0</v>
      </c>
      <c r="G17" s="38">
        <v>0</v>
      </c>
    </row>
    <row r="18" spans="1:7" x14ac:dyDescent="0.2">
      <c r="A18" t="s">
        <v>233</v>
      </c>
      <c r="B18" t="s">
        <v>183</v>
      </c>
      <c r="C18" t="s">
        <v>234</v>
      </c>
      <c r="D18" s="33"/>
      <c r="E18" t="s">
        <v>234</v>
      </c>
      <c r="F18" s="38">
        <v>0</v>
      </c>
      <c r="G18" s="38">
        <v>0</v>
      </c>
    </row>
    <row r="19" spans="1:7" x14ac:dyDescent="0.2">
      <c r="A19" t="s">
        <v>468</v>
      </c>
      <c r="B19" t="s">
        <v>183</v>
      </c>
      <c r="C19" t="s">
        <v>469</v>
      </c>
      <c r="D19" s="33"/>
      <c r="E19" t="s">
        <v>469</v>
      </c>
      <c r="F19" s="38">
        <v>0</v>
      </c>
      <c r="G19" s="38">
        <v>0</v>
      </c>
    </row>
    <row r="20" spans="1:7" x14ac:dyDescent="0.2">
      <c r="A20" t="s">
        <v>477</v>
      </c>
      <c r="B20" t="s">
        <v>183</v>
      </c>
      <c r="C20" t="s">
        <v>348</v>
      </c>
      <c r="D20" s="33"/>
      <c r="E20" t="s">
        <v>348</v>
      </c>
      <c r="F20" s="38">
        <v>0</v>
      </c>
      <c r="G20" s="38">
        <v>0</v>
      </c>
    </row>
    <row r="21" spans="1:7" x14ac:dyDescent="0.2">
      <c r="A21" t="s">
        <v>470</v>
      </c>
      <c r="B21" t="s">
        <v>183</v>
      </c>
      <c r="C21" t="s">
        <v>471</v>
      </c>
      <c r="D21" s="33"/>
      <c r="E21" t="s">
        <v>471</v>
      </c>
      <c r="F21" s="38">
        <v>0</v>
      </c>
      <c r="G21" s="38">
        <v>0</v>
      </c>
    </row>
    <row r="22" spans="1:7" x14ac:dyDescent="0.2">
      <c r="A22" s="25" t="s">
        <v>206</v>
      </c>
    </row>
    <row r="23" spans="1:7" x14ac:dyDescent="0.2">
      <c r="A23" t="s">
        <v>225</v>
      </c>
      <c r="B23" t="s">
        <v>183</v>
      </c>
      <c r="C23" t="s">
        <v>226</v>
      </c>
      <c r="D23" s="33"/>
      <c r="E23" t="s">
        <v>511</v>
      </c>
      <c r="F23" s="38">
        <v>4.9611929999999997</v>
      </c>
      <c r="G23" s="38">
        <v>77.802152000000007</v>
      </c>
    </row>
    <row r="24" spans="1:7" x14ac:dyDescent="0.2">
      <c r="A24" t="s">
        <v>241</v>
      </c>
      <c r="B24" t="s">
        <v>183</v>
      </c>
      <c r="C24" t="s">
        <v>242</v>
      </c>
      <c r="D24" s="33"/>
      <c r="E24" t="s">
        <v>512</v>
      </c>
      <c r="F24" s="38">
        <v>36.692160000000001</v>
      </c>
      <c r="G24" s="38">
        <v>575.41174699999999</v>
      </c>
    </row>
    <row r="25" spans="1:7" x14ac:dyDescent="0.2">
      <c r="A25" t="s">
        <v>238</v>
      </c>
      <c r="B25" t="s">
        <v>183</v>
      </c>
      <c r="C25" t="s">
        <v>239</v>
      </c>
      <c r="D25" s="33"/>
      <c r="E25" t="s">
        <v>239</v>
      </c>
      <c r="F25" s="38">
        <v>38.759323999999999</v>
      </c>
      <c r="G25" s="38">
        <v>607.82930999999996</v>
      </c>
    </row>
    <row r="26" spans="1:7" x14ac:dyDescent="0.2">
      <c r="A26" t="s">
        <v>244</v>
      </c>
      <c r="B26" t="s">
        <v>183</v>
      </c>
      <c r="C26" t="s">
        <v>245</v>
      </c>
      <c r="D26" s="33"/>
      <c r="E26" t="s">
        <v>513</v>
      </c>
      <c r="F26" s="38">
        <v>17.570893999999999</v>
      </c>
      <c r="G26" s="38">
        <v>275.54928699999999</v>
      </c>
    </row>
    <row r="27" spans="1:7" x14ac:dyDescent="0.2">
      <c r="A27" t="s">
        <v>235</v>
      </c>
      <c r="B27" t="s">
        <v>183</v>
      </c>
      <c r="C27" t="s">
        <v>236</v>
      </c>
      <c r="D27" s="33"/>
      <c r="E27" t="s">
        <v>514</v>
      </c>
      <c r="F27" s="38">
        <v>36.692160000000001</v>
      </c>
      <c r="G27" s="38">
        <v>575.41174699999999</v>
      </c>
    </row>
    <row r="28" spans="1:7" x14ac:dyDescent="0.2">
      <c r="A28" t="s">
        <v>223</v>
      </c>
      <c r="B28" t="s">
        <v>183</v>
      </c>
      <c r="C28" t="s">
        <v>224</v>
      </c>
      <c r="D28" s="33"/>
      <c r="E28" t="s">
        <v>515</v>
      </c>
      <c r="F28" s="38">
        <v>17.570893999999999</v>
      </c>
      <c r="G28" s="38">
        <v>275.54928699999999</v>
      </c>
    </row>
    <row r="29" spans="1:7" x14ac:dyDescent="0.2">
      <c r="A29" t="s">
        <v>257</v>
      </c>
      <c r="B29" t="s">
        <v>183</v>
      </c>
      <c r="C29" t="s">
        <v>258</v>
      </c>
      <c r="D29" s="33"/>
      <c r="E29" t="s">
        <v>516</v>
      </c>
      <c r="F29" s="38">
        <v>6.201492</v>
      </c>
      <c r="G29" s="38">
        <v>97.252690000000001</v>
      </c>
    </row>
    <row r="30" spans="1:7" x14ac:dyDescent="0.2">
      <c r="A30" t="s">
        <v>263</v>
      </c>
      <c r="B30" t="s">
        <v>183</v>
      </c>
      <c r="C30" t="s">
        <v>264</v>
      </c>
      <c r="D30" s="33"/>
      <c r="E30" t="s">
        <v>517</v>
      </c>
      <c r="F30" s="38">
        <v>5.16791</v>
      </c>
      <c r="G30" s="38">
        <v>81.043908000000002</v>
      </c>
    </row>
    <row r="31" spans="1:7" x14ac:dyDescent="0.2">
      <c r="A31" t="s">
        <v>260</v>
      </c>
      <c r="B31" t="s">
        <v>183</v>
      </c>
      <c r="C31" t="s">
        <v>261</v>
      </c>
      <c r="D31" s="33"/>
      <c r="E31" t="s">
        <v>518</v>
      </c>
      <c r="F31" s="38">
        <v>9.3022379999999991</v>
      </c>
      <c r="G31" s="38">
        <v>145.87903399999999</v>
      </c>
    </row>
    <row r="32" spans="1:7" x14ac:dyDescent="0.2">
      <c r="A32" t="s">
        <v>254</v>
      </c>
      <c r="B32" t="s">
        <v>183</v>
      </c>
      <c r="C32" t="s">
        <v>255</v>
      </c>
      <c r="D32" s="33"/>
      <c r="E32" t="s">
        <v>519</v>
      </c>
      <c r="F32" s="38">
        <v>10.33582</v>
      </c>
      <c r="G32" s="38">
        <v>162.087816</v>
      </c>
    </row>
    <row r="33" spans="1:7" x14ac:dyDescent="0.2">
      <c r="A33" t="s">
        <v>317</v>
      </c>
      <c r="B33" t="s">
        <v>183</v>
      </c>
      <c r="C33" t="s">
        <v>318</v>
      </c>
      <c r="D33" s="33"/>
      <c r="E33" t="s">
        <v>520</v>
      </c>
      <c r="F33" s="38">
        <v>61.498126999999997</v>
      </c>
      <c r="G33" s="38">
        <v>964.422505</v>
      </c>
    </row>
    <row r="34" spans="1:7" x14ac:dyDescent="0.2">
      <c r="A34" t="s">
        <v>230</v>
      </c>
      <c r="B34" t="s">
        <v>183</v>
      </c>
      <c r="C34" t="s">
        <v>231</v>
      </c>
      <c r="D34" s="33"/>
      <c r="E34" t="s">
        <v>231</v>
      </c>
      <c r="F34" s="38">
        <v>103.358197</v>
      </c>
      <c r="G34" s="38">
        <v>1620.87816</v>
      </c>
    </row>
    <row r="35" spans="1:7" x14ac:dyDescent="0.2">
      <c r="A35" t="s">
        <v>288</v>
      </c>
      <c r="B35" t="s">
        <v>183</v>
      </c>
      <c r="C35" t="s">
        <v>289</v>
      </c>
      <c r="D35" s="33"/>
      <c r="E35" t="s">
        <v>521</v>
      </c>
      <c r="F35" s="38">
        <v>103.358197</v>
      </c>
      <c r="G35" s="38">
        <v>1620.87816</v>
      </c>
    </row>
    <row r="36" spans="1:7" x14ac:dyDescent="0.2">
      <c r="A36" t="s">
        <v>410</v>
      </c>
      <c r="B36" t="s">
        <v>183</v>
      </c>
      <c r="C36" t="s">
        <v>411</v>
      </c>
      <c r="D36" s="33"/>
      <c r="E36" t="s">
        <v>411</v>
      </c>
      <c r="F36" s="38">
        <v>52.712681000000003</v>
      </c>
      <c r="G36" s="38">
        <v>826.64786200000003</v>
      </c>
    </row>
    <row r="37" spans="1:7" x14ac:dyDescent="0.2">
      <c r="A37" t="s">
        <v>313</v>
      </c>
      <c r="B37" t="s">
        <v>183</v>
      </c>
      <c r="C37" t="s">
        <v>314</v>
      </c>
      <c r="D37" s="33"/>
      <c r="E37" t="s">
        <v>522</v>
      </c>
      <c r="F37" s="38">
        <v>22.738803000000001</v>
      </c>
      <c r="G37" s="38">
        <v>356.59319499999998</v>
      </c>
    </row>
    <row r="38" spans="1:7" x14ac:dyDescent="0.2">
      <c r="A38" t="s">
        <v>290</v>
      </c>
      <c r="B38" t="s">
        <v>183</v>
      </c>
      <c r="C38" t="s">
        <v>291</v>
      </c>
      <c r="D38" s="33"/>
      <c r="E38" t="s">
        <v>523</v>
      </c>
      <c r="F38" s="38">
        <v>1.9214439999999999</v>
      </c>
      <c r="G38" s="38">
        <v>46.70438</v>
      </c>
    </row>
    <row r="39" spans="1:7" x14ac:dyDescent="0.2">
      <c r="A39" t="s">
        <v>315</v>
      </c>
      <c r="B39" t="s">
        <v>183</v>
      </c>
      <c r="C39" t="s">
        <v>316</v>
      </c>
      <c r="D39" s="33"/>
      <c r="E39" t="s">
        <v>316</v>
      </c>
      <c r="F39" s="38">
        <v>5.3229470000000001</v>
      </c>
      <c r="G39" s="38">
        <v>83.475224999999995</v>
      </c>
    </row>
    <row r="40" spans="1:7" x14ac:dyDescent="0.2">
      <c r="A40" t="s">
        <v>250</v>
      </c>
      <c r="B40" t="s">
        <v>183</v>
      </c>
      <c r="C40" t="s">
        <v>251</v>
      </c>
      <c r="D40" s="33"/>
      <c r="E40" t="s">
        <v>524</v>
      </c>
      <c r="F40" s="38">
        <v>1.9214439999999999</v>
      </c>
      <c r="G40" s="38">
        <v>46.70438</v>
      </c>
    </row>
    <row r="41" spans="1:7" x14ac:dyDescent="0.2">
      <c r="A41" t="s">
        <v>462</v>
      </c>
      <c r="B41" t="s">
        <v>39</v>
      </c>
      <c r="C41" t="s">
        <v>463</v>
      </c>
      <c r="D41" s="33"/>
      <c r="E41" t="s">
        <v>525</v>
      </c>
      <c r="F41" s="38">
        <v>0.32337818151450998</v>
      </c>
      <c r="G41" s="38">
        <v>4.4779367706819997</v>
      </c>
    </row>
    <row r="42" spans="1:7" x14ac:dyDescent="0.2">
      <c r="A42" t="s">
        <v>273</v>
      </c>
      <c r="B42" t="s">
        <v>39</v>
      </c>
      <c r="C42" t="s">
        <v>274</v>
      </c>
      <c r="D42" s="33"/>
      <c r="E42" t="s">
        <v>526</v>
      </c>
      <c r="F42" s="38">
        <v>0.98190299999999997</v>
      </c>
      <c r="G42" s="38">
        <v>15.398343000000001</v>
      </c>
    </row>
    <row r="43" spans="1:7" x14ac:dyDescent="0.2">
      <c r="A43" t="s">
        <v>308</v>
      </c>
      <c r="B43" t="s">
        <v>183</v>
      </c>
      <c r="C43" t="s">
        <v>309</v>
      </c>
      <c r="D43" s="33"/>
      <c r="E43" t="s">
        <v>309</v>
      </c>
      <c r="F43" s="38">
        <v>11.528663</v>
      </c>
      <c r="G43" s="38">
        <v>280.22628200000003</v>
      </c>
    </row>
    <row r="44" spans="1:7" x14ac:dyDescent="0.2">
      <c r="A44" t="s">
        <v>283</v>
      </c>
      <c r="B44" t="s">
        <v>183</v>
      </c>
      <c r="C44" t="s">
        <v>284</v>
      </c>
      <c r="D44" s="33"/>
      <c r="E44" t="s">
        <v>284</v>
      </c>
      <c r="F44" s="38">
        <v>11.528663</v>
      </c>
      <c r="G44" s="38">
        <v>280.22628200000003</v>
      </c>
    </row>
    <row r="45" spans="1:7" x14ac:dyDescent="0.2">
      <c r="A45" t="s">
        <v>207</v>
      </c>
      <c r="B45" t="s">
        <v>183</v>
      </c>
      <c r="C45" t="s">
        <v>208</v>
      </c>
      <c r="D45" s="33"/>
      <c r="E45" t="s">
        <v>527</v>
      </c>
      <c r="F45" s="38">
        <v>-9999999999</v>
      </c>
      <c r="G45" s="38">
        <v>-9999999999</v>
      </c>
    </row>
    <row r="46" spans="1:7" x14ac:dyDescent="0.2">
      <c r="A46" t="s">
        <v>292</v>
      </c>
      <c r="B46" t="s">
        <v>183</v>
      </c>
      <c r="C46" t="s">
        <v>293</v>
      </c>
      <c r="D46" s="33"/>
      <c r="E46" t="s">
        <v>528</v>
      </c>
      <c r="F46" s="38">
        <v>5.8482060000000002</v>
      </c>
      <c r="G46" s="38">
        <v>131.105087</v>
      </c>
    </row>
    <row r="47" spans="1:7" x14ac:dyDescent="0.2">
      <c r="A47" t="s">
        <v>408</v>
      </c>
      <c r="B47" t="s">
        <v>183</v>
      </c>
      <c r="C47" t="s">
        <v>409</v>
      </c>
      <c r="D47" s="33"/>
      <c r="E47" t="s">
        <v>529</v>
      </c>
      <c r="F47" s="38">
        <v>4.2271770000000002</v>
      </c>
      <c r="G47" s="38">
        <v>102.74963700000001</v>
      </c>
    </row>
    <row r="48" spans="1:7" x14ac:dyDescent="0.2">
      <c r="A48" s="25" t="s">
        <v>210</v>
      </c>
    </row>
    <row r="49" spans="1:7" x14ac:dyDescent="0.2">
      <c r="A49" t="s">
        <v>298</v>
      </c>
      <c r="B49" t="s">
        <v>39</v>
      </c>
      <c r="C49" t="s">
        <v>299</v>
      </c>
      <c r="D49" s="33"/>
      <c r="E49" t="s">
        <v>299</v>
      </c>
      <c r="F49" s="38">
        <v>0.25150600000000001</v>
      </c>
      <c r="G49" s="38">
        <v>5.0347239999999998</v>
      </c>
    </row>
    <row r="50" spans="1:7" x14ac:dyDescent="0.2">
      <c r="A50" t="s">
        <v>265</v>
      </c>
      <c r="B50" t="s">
        <v>39</v>
      </c>
      <c r="C50" t="s">
        <v>266</v>
      </c>
      <c r="D50" s="33"/>
      <c r="E50" t="s">
        <v>266</v>
      </c>
      <c r="F50" s="38">
        <v>3.9823710000000001</v>
      </c>
      <c r="G50" s="38">
        <v>76.675934999999996</v>
      </c>
    </row>
    <row r="51" spans="1:7" x14ac:dyDescent="0.2">
      <c r="A51" t="s">
        <v>268</v>
      </c>
      <c r="B51" t="s">
        <v>39</v>
      </c>
      <c r="C51" t="s">
        <v>269</v>
      </c>
      <c r="D51" s="33"/>
      <c r="E51" t="s">
        <v>530</v>
      </c>
      <c r="F51" s="38">
        <v>3.9823710000000001</v>
      </c>
      <c r="G51" s="38">
        <v>76.675934999999996</v>
      </c>
    </row>
    <row r="52" spans="1:7" x14ac:dyDescent="0.2">
      <c r="A52" t="s">
        <v>496</v>
      </c>
      <c r="B52" t="s">
        <v>39</v>
      </c>
      <c r="C52" t="s">
        <v>497</v>
      </c>
      <c r="D52" s="33"/>
      <c r="E52" t="s">
        <v>531</v>
      </c>
      <c r="F52" s="38">
        <v>3.9823710000000001</v>
      </c>
      <c r="G52" s="38">
        <v>76.675934999999996</v>
      </c>
    </row>
    <row r="53" spans="1:7" x14ac:dyDescent="0.2">
      <c r="A53" t="s">
        <v>504</v>
      </c>
      <c r="B53" t="s">
        <v>39</v>
      </c>
      <c r="C53" t="s">
        <v>505</v>
      </c>
      <c r="D53" s="33"/>
      <c r="E53" t="s">
        <v>532</v>
      </c>
      <c r="F53" s="38">
        <v>3.9823710000000001</v>
      </c>
      <c r="G53" s="38">
        <v>76.675934999999996</v>
      </c>
    </row>
    <row r="54" spans="1:7" x14ac:dyDescent="0.2">
      <c r="A54" t="s">
        <v>492</v>
      </c>
      <c r="B54" t="s">
        <v>279</v>
      </c>
      <c r="C54" t="s">
        <v>493</v>
      </c>
      <c r="D54" s="33"/>
      <c r="E54" t="s">
        <v>533</v>
      </c>
      <c r="F54" s="38">
        <v>925.19613800000002</v>
      </c>
      <c r="G54" s="38">
        <v>3949.1630559999999</v>
      </c>
    </row>
    <row r="55" spans="1:7" x14ac:dyDescent="0.2">
      <c r="A55" t="s">
        <v>305</v>
      </c>
      <c r="B55" t="s">
        <v>279</v>
      </c>
      <c r="C55" t="s">
        <v>306</v>
      </c>
      <c r="D55" s="33"/>
      <c r="E55" t="s">
        <v>534</v>
      </c>
      <c r="F55" s="38">
        <v>925.19613800000002</v>
      </c>
      <c r="G55" s="38">
        <v>3949.1630559999999</v>
      </c>
    </row>
    <row r="56" spans="1:7" x14ac:dyDescent="0.2">
      <c r="A56" t="s">
        <v>319</v>
      </c>
      <c r="B56" t="s">
        <v>320</v>
      </c>
      <c r="C56" t="s">
        <v>321</v>
      </c>
      <c r="D56" s="33"/>
      <c r="E56" t="s">
        <v>535</v>
      </c>
      <c r="F56" s="38">
        <v>0.196048</v>
      </c>
      <c r="G56" s="38">
        <v>29.870726999999999</v>
      </c>
    </row>
    <row r="57" spans="1:7" x14ac:dyDescent="0.2">
      <c r="A57" t="s">
        <v>322</v>
      </c>
      <c r="B57" t="s">
        <v>320</v>
      </c>
      <c r="C57" t="s">
        <v>323</v>
      </c>
      <c r="D57" s="33"/>
      <c r="E57" t="s">
        <v>536</v>
      </c>
      <c r="F57" s="38">
        <v>0.163415</v>
      </c>
      <c r="G57" s="38">
        <v>24.893111000000001</v>
      </c>
    </row>
    <row r="58" spans="1:7" x14ac:dyDescent="0.2">
      <c r="A58" t="s">
        <v>474</v>
      </c>
      <c r="B58" t="s">
        <v>39</v>
      </c>
      <c r="C58" t="s">
        <v>475</v>
      </c>
      <c r="D58" s="33"/>
      <c r="E58" t="s">
        <v>537</v>
      </c>
      <c r="F58" s="38">
        <v>86.910074933361997</v>
      </c>
      <c r="G58" s="38">
        <v>500.46457135985003</v>
      </c>
    </row>
    <row r="59" spans="1:7" x14ac:dyDescent="0.2">
      <c r="A59" t="s">
        <v>310</v>
      </c>
      <c r="B59" t="s">
        <v>39</v>
      </c>
      <c r="C59" t="s">
        <v>311</v>
      </c>
      <c r="D59" s="33"/>
      <c r="E59" t="s">
        <v>538</v>
      </c>
      <c r="F59" s="38">
        <v>282.89590399999997</v>
      </c>
      <c r="G59" s="38">
        <v>1287.5367100000001</v>
      </c>
    </row>
    <row r="60" spans="1:7" x14ac:dyDescent="0.2">
      <c r="A60" t="s">
        <v>285</v>
      </c>
      <c r="B60" t="s">
        <v>39</v>
      </c>
      <c r="C60" t="s">
        <v>286</v>
      </c>
      <c r="D60" s="33"/>
      <c r="E60" t="s">
        <v>539</v>
      </c>
      <c r="F60" s="38">
        <v>190.738923</v>
      </c>
      <c r="G60" s="38">
        <v>899.59862999999996</v>
      </c>
    </row>
    <row r="61" spans="1:7" x14ac:dyDescent="0.2">
      <c r="A61" t="s">
        <v>333</v>
      </c>
      <c r="B61" t="s">
        <v>39</v>
      </c>
      <c r="C61" t="s">
        <v>334</v>
      </c>
      <c r="D61" s="33"/>
      <c r="E61" t="s">
        <v>540</v>
      </c>
      <c r="F61" s="38">
        <v>144.813073</v>
      </c>
      <c r="G61" s="38">
        <v>708.56417699999997</v>
      </c>
    </row>
    <row r="62" spans="1:7" x14ac:dyDescent="0.2">
      <c r="A62" t="s">
        <v>300</v>
      </c>
      <c r="B62" t="s">
        <v>39</v>
      </c>
      <c r="C62" t="s">
        <v>301</v>
      </c>
      <c r="D62" s="33"/>
      <c r="E62" t="s">
        <v>541</v>
      </c>
      <c r="F62" s="38">
        <v>144.813073</v>
      </c>
      <c r="G62" s="38">
        <v>708.56417699999997</v>
      </c>
    </row>
    <row r="63" spans="1:7" x14ac:dyDescent="0.2">
      <c r="A63" t="s">
        <v>506</v>
      </c>
      <c r="B63" t="s">
        <v>279</v>
      </c>
      <c r="C63" t="s">
        <v>507</v>
      </c>
      <c r="D63" s="33"/>
      <c r="E63" t="s">
        <v>542</v>
      </c>
      <c r="F63" s="38">
        <v>139.062071</v>
      </c>
      <c r="G63" s="38">
        <v>699.82068000000004</v>
      </c>
    </row>
    <row r="64" spans="1:7" x14ac:dyDescent="0.2">
      <c r="A64" t="s">
        <v>294</v>
      </c>
      <c r="B64" t="s">
        <v>279</v>
      </c>
      <c r="C64" t="s">
        <v>295</v>
      </c>
      <c r="D64" s="33"/>
      <c r="E64" t="s">
        <v>543</v>
      </c>
      <c r="F64" s="38">
        <v>122.585273</v>
      </c>
      <c r="G64" s="38">
        <v>557.86324000000002</v>
      </c>
    </row>
    <row r="65" spans="1:7" x14ac:dyDescent="0.2">
      <c r="A65" t="s">
        <v>488</v>
      </c>
      <c r="B65" t="s">
        <v>279</v>
      </c>
      <c r="C65" t="s">
        <v>489</v>
      </c>
      <c r="D65" s="33"/>
      <c r="E65" t="s">
        <v>544</v>
      </c>
      <c r="F65" s="38">
        <v>154.87421599999999</v>
      </c>
      <c r="G65" s="38">
        <v>694.29484100000002</v>
      </c>
    </row>
    <row r="66" spans="1:7" x14ac:dyDescent="0.2">
      <c r="A66" t="s">
        <v>478</v>
      </c>
      <c r="B66" t="s">
        <v>16</v>
      </c>
      <c r="C66" t="s">
        <v>479</v>
      </c>
      <c r="D66" s="33"/>
      <c r="E66" t="s">
        <v>545</v>
      </c>
      <c r="F66" s="38">
        <v>6.1221037518444002E-2</v>
      </c>
      <c r="G66" s="38">
        <v>0.82602817034154996</v>
      </c>
    </row>
    <row r="67" spans="1:7" x14ac:dyDescent="0.2">
      <c r="A67" t="s">
        <v>502</v>
      </c>
      <c r="B67" t="s">
        <v>16</v>
      </c>
      <c r="C67" t="s">
        <v>503</v>
      </c>
      <c r="D67" s="33"/>
      <c r="E67" t="s">
        <v>546</v>
      </c>
      <c r="F67" s="38">
        <v>2.014443</v>
      </c>
      <c r="G67" s="38">
        <v>35.103858000000002</v>
      </c>
    </row>
    <row r="68" spans="1:7" x14ac:dyDescent="0.2">
      <c r="A68" t="s">
        <v>331</v>
      </c>
      <c r="B68" t="s">
        <v>16</v>
      </c>
      <c r="C68" t="s">
        <v>332</v>
      </c>
      <c r="D68" s="33"/>
      <c r="E68" t="s">
        <v>547</v>
      </c>
      <c r="F68" s="38">
        <v>0.961086</v>
      </c>
      <c r="G68" s="38">
        <v>10.610841000000001</v>
      </c>
    </row>
    <row r="69" spans="1:7" x14ac:dyDescent="0.2">
      <c r="A69" t="s">
        <v>211</v>
      </c>
      <c r="B69" t="s">
        <v>19</v>
      </c>
      <c r="C69" t="s">
        <v>212</v>
      </c>
      <c r="D69" s="33"/>
      <c r="E69" t="s">
        <v>548</v>
      </c>
      <c r="F69" s="38">
        <v>-9999999999</v>
      </c>
      <c r="G69" s="38">
        <v>-9999999999</v>
      </c>
    </row>
    <row r="70" spans="1:7" x14ac:dyDescent="0.2">
      <c r="A70" t="s">
        <v>278</v>
      </c>
      <c r="B70" t="s">
        <v>279</v>
      </c>
      <c r="C70" t="s">
        <v>276</v>
      </c>
      <c r="D70" s="33"/>
      <c r="E70" t="s">
        <v>277</v>
      </c>
      <c r="F70" s="38">
        <v>-9999999999</v>
      </c>
      <c r="G70" s="38">
        <v>-9999999999</v>
      </c>
    </row>
    <row r="71" spans="1:7" x14ac:dyDescent="0.2">
      <c r="A71" t="s">
        <v>465</v>
      </c>
      <c r="B71" t="s">
        <v>279</v>
      </c>
      <c r="C71" t="s">
        <v>466</v>
      </c>
      <c r="D71" s="33"/>
      <c r="E71" t="s">
        <v>464</v>
      </c>
      <c r="F71" s="38">
        <v>-9999999999</v>
      </c>
      <c r="G71" s="38">
        <v>-9999999999</v>
      </c>
    </row>
    <row r="72" spans="1:7" x14ac:dyDescent="0.2">
      <c r="A72" t="s">
        <v>296</v>
      </c>
      <c r="B72" t="s">
        <v>19</v>
      </c>
      <c r="C72" t="s">
        <v>297</v>
      </c>
      <c r="D72" s="33"/>
      <c r="E72" t="s">
        <v>549</v>
      </c>
      <c r="F72" s="38">
        <v>10.009931999999999</v>
      </c>
      <c r="G72" s="38">
        <v>54.949026000000003</v>
      </c>
    </row>
    <row r="73" spans="1:7" x14ac:dyDescent="0.2">
      <c r="A73" t="s">
        <v>303</v>
      </c>
      <c r="B73" t="s">
        <v>16</v>
      </c>
      <c r="C73" t="s">
        <v>304</v>
      </c>
      <c r="D73" s="33"/>
      <c r="E73" t="s">
        <v>550</v>
      </c>
      <c r="F73" s="38">
        <v>0.68257800000000002</v>
      </c>
      <c r="G73" s="38">
        <v>4.1161190000000003</v>
      </c>
    </row>
    <row r="74" spans="1:7" x14ac:dyDescent="0.2">
      <c r="A74" t="s">
        <v>490</v>
      </c>
      <c r="B74" t="s">
        <v>32</v>
      </c>
      <c r="C74" t="s">
        <v>491</v>
      </c>
      <c r="D74" s="33"/>
      <c r="E74" t="s">
        <v>551</v>
      </c>
      <c r="F74" s="38">
        <v>17.064439</v>
      </c>
      <c r="G74" s="38">
        <v>102.902981</v>
      </c>
    </row>
    <row r="75" spans="1:7" x14ac:dyDescent="0.2">
      <c r="A75" t="s">
        <v>324</v>
      </c>
      <c r="B75" t="s">
        <v>279</v>
      </c>
      <c r="C75" t="s">
        <v>325</v>
      </c>
      <c r="D75" s="33"/>
      <c r="E75" t="s">
        <v>552</v>
      </c>
      <c r="F75" s="38">
        <v>17.231479</v>
      </c>
      <c r="G75" s="38">
        <v>2288.970468</v>
      </c>
    </row>
    <row r="76" spans="1:7" x14ac:dyDescent="0.2">
      <c r="A76" t="s">
        <v>326</v>
      </c>
      <c r="B76" t="s">
        <v>279</v>
      </c>
      <c r="C76" t="s">
        <v>327</v>
      </c>
      <c r="D76" s="33"/>
      <c r="E76" t="s">
        <v>553</v>
      </c>
      <c r="F76" s="38">
        <v>14.478128</v>
      </c>
      <c r="G76" s="38">
        <v>1866.264868</v>
      </c>
    </row>
    <row r="77" spans="1:7" x14ac:dyDescent="0.2">
      <c r="A77" t="s">
        <v>500</v>
      </c>
      <c r="B77" t="s">
        <v>19</v>
      </c>
      <c r="C77" t="s">
        <v>501</v>
      </c>
      <c r="D77" s="33"/>
      <c r="E77" t="s">
        <v>554</v>
      </c>
      <c r="F77" s="38">
        <v>0.22926299999999999</v>
      </c>
      <c r="G77" s="38">
        <v>7.7733610000000004</v>
      </c>
    </row>
    <row r="78" spans="1:7" x14ac:dyDescent="0.2">
      <c r="A78" t="s">
        <v>472</v>
      </c>
      <c r="B78" t="s">
        <v>19</v>
      </c>
      <c r="C78" t="s">
        <v>473</v>
      </c>
      <c r="D78" s="33"/>
      <c r="E78" t="s">
        <v>555</v>
      </c>
      <c r="F78" s="38">
        <v>7.8687472084532999</v>
      </c>
      <c r="G78" s="38">
        <v>87.419426434128994</v>
      </c>
    </row>
    <row r="79" spans="1:7" x14ac:dyDescent="0.2">
      <c r="A79" t="s">
        <v>498</v>
      </c>
      <c r="B79" t="s">
        <v>16</v>
      </c>
      <c r="C79" t="s">
        <v>499</v>
      </c>
      <c r="D79" s="33"/>
      <c r="E79" t="s">
        <v>556</v>
      </c>
      <c r="F79" s="38">
        <v>2.7544819999999999</v>
      </c>
      <c r="G79" s="38">
        <v>26.319220999999999</v>
      </c>
    </row>
    <row r="80" spans="1:7" x14ac:dyDescent="0.2">
      <c r="A80" t="s">
        <v>425</v>
      </c>
      <c r="B80" t="s">
        <v>16</v>
      </c>
      <c r="C80" t="s">
        <v>426</v>
      </c>
      <c r="D80" s="33"/>
      <c r="E80" t="s">
        <v>557</v>
      </c>
      <c r="F80" s="38">
        <v>3.3046820000000001</v>
      </c>
      <c r="G80" s="38">
        <v>17.359173999999999</v>
      </c>
    </row>
    <row r="81" spans="1:7" x14ac:dyDescent="0.2">
      <c r="A81" t="s">
        <v>336</v>
      </c>
      <c r="B81" t="s">
        <v>16</v>
      </c>
      <c r="C81" t="s">
        <v>337</v>
      </c>
      <c r="D81" s="33"/>
      <c r="E81" t="s">
        <v>335</v>
      </c>
      <c r="F81" s="38">
        <v>118.648869</v>
      </c>
      <c r="G81" s="38">
        <v>1473.999982</v>
      </c>
    </row>
    <row r="82" spans="1:7" x14ac:dyDescent="0.2">
      <c r="A82" t="s">
        <v>427</v>
      </c>
      <c r="B82" t="s">
        <v>16</v>
      </c>
      <c r="C82" t="s">
        <v>428</v>
      </c>
      <c r="D82" s="33"/>
      <c r="E82" t="s">
        <v>558</v>
      </c>
      <c r="F82" s="38">
        <v>57.051167</v>
      </c>
      <c r="G82" s="38">
        <v>709.01218300000005</v>
      </c>
    </row>
    <row r="83" spans="1:7" x14ac:dyDescent="0.2">
      <c r="A83" t="s">
        <v>339</v>
      </c>
      <c r="B83" t="s">
        <v>16</v>
      </c>
      <c r="C83" t="s">
        <v>340</v>
      </c>
      <c r="D83" s="33"/>
      <c r="E83" t="s">
        <v>559</v>
      </c>
      <c r="F83" s="38">
        <v>10.840064999999999</v>
      </c>
      <c r="G83" s="38">
        <v>235.988754</v>
      </c>
    </row>
    <row r="84" spans="1:7" x14ac:dyDescent="0.2">
      <c r="A84" t="s">
        <v>353</v>
      </c>
      <c r="B84" t="s">
        <v>19</v>
      </c>
      <c r="C84" t="s">
        <v>354</v>
      </c>
      <c r="D84" s="33"/>
      <c r="E84" t="s">
        <v>352</v>
      </c>
      <c r="F84" s="38">
        <v>40.918816999999997</v>
      </c>
      <c r="G84" s="38">
        <v>503.78054300000002</v>
      </c>
    </row>
    <row r="85" spans="1:7" x14ac:dyDescent="0.2">
      <c r="A85" t="s">
        <v>431</v>
      </c>
      <c r="B85" t="s">
        <v>16</v>
      </c>
      <c r="C85" t="s">
        <v>432</v>
      </c>
      <c r="D85" s="33"/>
      <c r="E85" t="s">
        <v>560</v>
      </c>
      <c r="F85" s="38">
        <v>54.257426000000002</v>
      </c>
      <c r="G85" s="38">
        <v>668.23800800000004</v>
      </c>
    </row>
    <row r="86" spans="1:7" x14ac:dyDescent="0.2">
      <c r="A86" t="s">
        <v>362</v>
      </c>
      <c r="B86" t="s">
        <v>16</v>
      </c>
      <c r="C86" t="s">
        <v>363</v>
      </c>
      <c r="D86" s="33"/>
      <c r="E86" t="s">
        <v>355</v>
      </c>
      <c r="F86" s="38">
        <v>42.05545</v>
      </c>
      <c r="G86" s="38">
        <v>517.77444700000001</v>
      </c>
    </row>
    <row r="87" spans="1:7" x14ac:dyDescent="0.2">
      <c r="A87" t="s">
        <v>367</v>
      </c>
      <c r="B87" t="s">
        <v>16</v>
      </c>
      <c r="C87" t="s">
        <v>368</v>
      </c>
      <c r="D87" s="33"/>
      <c r="E87" t="s">
        <v>366</v>
      </c>
      <c r="F87" s="38">
        <v>43.192084000000001</v>
      </c>
      <c r="G87" s="38">
        <v>531.76835100000005</v>
      </c>
    </row>
    <row r="88" spans="1:7" x14ac:dyDescent="0.2">
      <c r="A88" t="s">
        <v>370</v>
      </c>
      <c r="B88" t="s">
        <v>16</v>
      </c>
      <c r="C88" t="s">
        <v>371</v>
      </c>
      <c r="D88" s="33"/>
      <c r="E88" t="s">
        <v>369</v>
      </c>
      <c r="F88" s="38">
        <v>28.365583000000001</v>
      </c>
      <c r="G88" s="38">
        <v>353.49785400000002</v>
      </c>
    </row>
    <row r="89" spans="1:7" x14ac:dyDescent="0.2">
      <c r="A89" t="s">
        <v>373</v>
      </c>
      <c r="B89" t="s">
        <v>16</v>
      </c>
      <c r="C89" t="s">
        <v>374</v>
      </c>
      <c r="D89" s="33"/>
      <c r="E89" t="s">
        <v>372</v>
      </c>
      <c r="F89" s="38">
        <v>26.546969000000001</v>
      </c>
      <c r="G89" s="38">
        <v>331.10760800000003</v>
      </c>
    </row>
    <row r="90" spans="1:7" x14ac:dyDescent="0.2">
      <c r="A90" t="s">
        <v>376</v>
      </c>
      <c r="B90" t="s">
        <v>16</v>
      </c>
      <c r="C90" t="s">
        <v>377</v>
      </c>
      <c r="D90" s="33"/>
      <c r="E90" t="s">
        <v>375</v>
      </c>
      <c r="F90" s="38">
        <v>25.183008000000001</v>
      </c>
      <c r="G90" s="38">
        <v>314.31492300000002</v>
      </c>
    </row>
    <row r="91" spans="1:7" x14ac:dyDescent="0.2">
      <c r="A91" t="s">
        <v>379</v>
      </c>
      <c r="B91" t="s">
        <v>16</v>
      </c>
      <c r="C91" t="s">
        <v>380</v>
      </c>
      <c r="D91" s="33"/>
      <c r="E91" t="s">
        <v>378</v>
      </c>
      <c r="F91" s="38">
        <v>29.552479000000002</v>
      </c>
      <c r="G91" s="38">
        <v>363.84150299999999</v>
      </c>
    </row>
    <row r="92" spans="1:7" x14ac:dyDescent="0.2">
      <c r="A92" t="s">
        <v>382</v>
      </c>
      <c r="B92" t="s">
        <v>16</v>
      </c>
      <c r="C92" t="s">
        <v>383</v>
      </c>
      <c r="D92" s="33"/>
      <c r="E92" t="s">
        <v>381</v>
      </c>
      <c r="F92" s="38">
        <v>27.506537999999999</v>
      </c>
      <c r="G92" s="38">
        <v>338.65247599999998</v>
      </c>
    </row>
    <row r="93" spans="1:7" x14ac:dyDescent="0.2">
      <c r="A93" t="s">
        <v>385</v>
      </c>
      <c r="B93" t="s">
        <v>16</v>
      </c>
      <c r="C93" t="s">
        <v>386</v>
      </c>
      <c r="D93" s="33"/>
      <c r="E93" t="s">
        <v>384</v>
      </c>
      <c r="F93" s="38">
        <v>24.323962999999999</v>
      </c>
      <c r="G93" s="38">
        <v>299.46954499999998</v>
      </c>
    </row>
    <row r="94" spans="1:7" x14ac:dyDescent="0.2">
      <c r="A94" t="s">
        <v>390</v>
      </c>
      <c r="B94" t="s">
        <v>16</v>
      </c>
      <c r="C94" t="s">
        <v>391</v>
      </c>
      <c r="D94" s="33"/>
      <c r="E94" t="s">
        <v>387</v>
      </c>
      <c r="F94" s="38">
        <v>24.323962999999999</v>
      </c>
      <c r="G94" s="38">
        <v>299.46954499999998</v>
      </c>
    </row>
    <row r="95" spans="1:7" x14ac:dyDescent="0.2">
      <c r="A95" t="s">
        <v>393</v>
      </c>
      <c r="B95" t="s">
        <v>16</v>
      </c>
      <c r="C95" t="s">
        <v>394</v>
      </c>
      <c r="D95" s="33"/>
      <c r="E95" t="s">
        <v>392</v>
      </c>
      <c r="F95" s="38">
        <v>18.262968999999998</v>
      </c>
      <c r="G95" s="38">
        <v>224.966553</v>
      </c>
    </row>
    <row r="96" spans="1:7" x14ac:dyDescent="0.2">
      <c r="A96" t="s">
        <v>433</v>
      </c>
      <c r="B96" t="s">
        <v>16</v>
      </c>
      <c r="C96" t="s">
        <v>434</v>
      </c>
      <c r="D96" s="33"/>
      <c r="E96" t="s">
        <v>561</v>
      </c>
      <c r="F96" s="38">
        <v>26.142576999999999</v>
      </c>
      <c r="G96" s="38">
        <v>321.85979099999997</v>
      </c>
    </row>
    <row r="97" spans="1:7" x14ac:dyDescent="0.2">
      <c r="A97" t="s">
        <v>421</v>
      </c>
      <c r="B97" t="s">
        <v>19</v>
      </c>
      <c r="C97" t="s">
        <v>422</v>
      </c>
      <c r="D97" s="33"/>
      <c r="E97" t="s">
        <v>562</v>
      </c>
      <c r="F97" s="38">
        <v>0.78745399999999999</v>
      </c>
      <c r="G97" s="38">
        <v>29.974018000000001</v>
      </c>
    </row>
    <row r="98" spans="1:7" x14ac:dyDescent="0.2">
      <c r="A98" t="s">
        <v>423</v>
      </c>
      <c r="B98" t="s">
        <v>16</v>
      </c>
      <c r="C98" t="s">
        <v>424</v>
      </c>
      <c r="D98" s="33"/>
      <c r="E98" t="s">
        <v>563</v>
      </c>
      <c r="F98" s="38">
        <v>1.8024420000000001</v>
      </c>
      <c r="G98" s="38">
        <v>31.801866</v>
      </c>
    </row>
    <row r="99" spans="1:7" x14ac:dyDescent="0.2">
      <c r="A99" t="s">
        <v>413</v>
      </c>
      <c r="B99" t="s">
        <v>16</v>
      </c>
      <c r="C99" t="s">
        <v>414</v>
      </c>
      <c r="D99" s="33"/>
      <c r="E99" t="s">
        <v>564</v>
      </c>
      <c r="F99" s="38">
        <v>0.89109499999999997</v>
      </c>
      <c r="G99" s="38">
        <v>15.722270999999999</v>
      </c>
    </row>
    <row r="100" spans="1:7" x14ac:dyDescent="0.2">
      <c r="A100" t="s">
        <v>415</v>
      </c>
      <c r="B100" t="s">
        <v>16</v>
      </c>
      <c r="C100" t="s">
        <v>416</v>
      </c>
      <c r="D100" s="33"/>
      <c r="E100" t="s">
        <v>565</v>
      </c>
      <c r="F100" s="38">
        <v>10.923128</v>
      </c>
      <c r="G100" s="38">
        <v>145.843019</v>
      </c>
    </row>
    <row r="101" spans="1:7" x14ac:dyDescent="0.2">
      <c r="A101" t="s">
        <v>417</v>
      </c>
      <c r="B101" t="s">
        <v>16</v>
      </c>
      <c r="C101" t="s">
        <v>418</v>
      </c>
      <c r="D101" s="33"/>
      <c r="E101" t="s">
        <v>566</v>
      </c>
      <c r="F101" s="38">
        <v>3.3907080000000001</v>
      </c>
      <c r="G101" s="38">
        <v>43.287359000000002</v>
      </c>
    </row>
    <row r="102" spans="1:7" x14ac:dyDescent="0.2">
      <c r="A102" t="s">
        <v>399</v>
      </c>
      <c r="B102" t="s">
        <v>16</v>
      </c>
      <c r="C102" t="s">
        <v>400</v>
      </c>
      <c r="D102" s="33"/>
      <c r="E102" t="s">
        <v>398</v>
      </c>
      <c r="F102" s="38">
        <v>6.8607440000000004</v>
      </c>
      <c r="G102" s="38">
        <v>85.743403999999998</v>
      </c>
    </row>
    <row r="103" spans="1:7" x14ac:dyDescent="0.2">
      <c r="A103" t="s">
        <v>402</v>
      </c>
      <c r="B103" t="s">
        <v>16</v>
      </c>
      <c r="C103" t="s">
        <v>403</v>
      </c>
      <c r="D103" s="33"/>
      <c r="E103" t="s">
        <v>401</v>
      </c>
      <c r="F103" s="38">
        <v>9.4019759999999994</v>
      </c>
      <c r="G103" s="38">
        <v>117.31874999999999</v>
      </c>
    </row>
    <row r="104" spans="1:7" x14ac:dyDescent="0.2">
      <c r="A104" t="s">
        <v>405</v>
      </c>
      <c r="B104" t="s">
        <v>16</v>
      </c>
      <c r="C104" t="s">
        <v>406</v>
      </c>
      <c r="D104" s="33"/>
      <c r="E104" t="s">
        <v>404</v>
      </c>
      <c r="F104" s="38">
        <v>11.676406999999999</v>
      </c>
      <c r="G104" s="38">
        <v>145.83973700000001</v>
      </c>
    </row>
    <row r="105" spans="1:7" x14ac:dyDescent="0.2">
      <c r="A105" t="s">
        <v>441</v>
      </c>
      <c r="B105" t="s">
        <v>19</v>
      </c>
      <c r="C105" t="s">
        <v>442</v>
      </c>
      <c r="D105" s="33"/>
      <c r="E105" t="s">
        <v>567</v>
      </c>
      <c r="F105" s="38">
        <v>3.3625000000000002E-2</v>
      </c>
      <c r="G105" s="38">
        <v>1.2313400000000001</v>
      </c>
    </row>
    <row r="106" spans="1:7" x14ac:dyDescent="0.2">
      <c r="A106" t="s">
        <v>358</v>
      </c>
      <c r="B106" t="s">
        <v>16</v>
      </c>
      <c r="C106" t="s">
        <v>359</v>
      </c>
      <c r="D106" s="33"/>
      <c r="E106" t="s">
        <v>568</v>
      </c>
      <c r="F106" s="38">
        <v>0.332623</v>
      </c>
      <c r="G106" s="38">
        <v>3.549966</v>
      </c>
    </row>
    <row r="107" spans="1:7" x14ac:dyDescent="0.2">
      <c r="A107" t="s">
        <v>364</v>
      </c>
      <c r="B107" t="s">
        <v>16</v>
      </c>
      <c r="C107" t="s">
        <v>365</v>
      </c>
      <c r="D107" s="33"/>
      <c r="E107" t="s">
        <v>569</v>
      </c>
      <c r="F107" s="38">
        <v>0.34961100000000001</v>
      </c>
      <c r="G107" s="38">
        <v>3.7312799999999999</v>
      </c>
    </row>
    <row r="108" spans="1:7" x14ac:dyDescent="0.2">
      <c r="A108" t="s">
        <v>444</v>
      </c>
      <c r="B108" t="s">
        <v>16</v>
      </c>
      <c r="C108" t="s">
        <v>445</v>
      </c>
      <c r="D108" s="33"/>
      <c r="E108" t="s">
        <v>570</v>
      </c>
      <c r="F108" s="38">
        <v>4.0134059999999998</v>
      </c>
      <c r="G108" s="38">
        <v>152.76813200000001</v>
      </c>
    </row>
    <row r="109" spans="1:7" x14ac:dyDescent="0.2">
      <c r="A109" t="s">
        <v>360</v>
      </c>
      <c r="B109" t="s">
        <v>16</v>
      </c>
      <c r="C109" t="s">
        <v>361</v>
      </c>
      <c r="D109" s="33"/>
      <c r="E109" t="s">
        <v>571</v>
      </c>
      <c r="F109" s="38">
        <v>5.0167570000000001</v>
      </c>
      <c r="G109" s="38">
        <v>190.96016499999999</v>
      </c>
    </row>
    <row r="110" spans="1:7" x14ac:dyDescent="0.2">
      <c r="A110" t="s">
        <v>388</v>
      </c>
      <c r="B110" t="s">
        <v>16</v>
      </c>
      <c r="C110" t="s">
        <v>389</v>
      </c>
      <c r="D110" s="33"/>
      <c r="E110" t="s">
        <v>572</v>
      </c>
      <c r="F110" s="38">
        <v>7.2241E-2</v>
      </c>
      <c r="G110" s="38">
        <v>2.7498260000000001</v>
      </c>
    </row>
    <row r="111" spans="1:7" x14ac:dyDescent="0.2">
      <c r="A111" t="s">
        <v>356</v>
      </c>
      <c r="B111" t="s">
        <v>16</v>
      </c>
      <c r="C111" t="s">
        <v>357</v>
      </c>
      <c r="D111" s="33"/>
      <c r="E111" t="s">
        <v>573</v>
      </c>
      <c r="F111" s="38">
        <v>0.120402</v>
      </c>
      <c r="G111" s="38">
        <v>4.5830440000000001</v>
      </c>
    </row>
    <row r="112" spans="1:7" x14ac:dyDescent="0.2">
      <c r="A112" t="s">
        <v>435</v>
      </c>
      <c r="B112" t="s">
        <v>16</v>
      </c>
      <c r="C112" t="s">
        <v>436</v>
      </c>
      <c r="D112" s="33"/>
      <c r="E112" t="s">
        <v>574</v>
      </c>
      <c r="F112" s="38">
        <v>2.4302589999999999</v>
      </c>
      <c r="G112" s="38">
        <v>42.878920000000001</v>
      </c>
    </row>
    <row r="113" spans="1:7" x14ac:dyDescent="0.2">
      <c r="A113" t="s">
        <v>480</v>
      </c>
      <c r="B113" t="s">
        <v>16</v>
      </c>
      <c r="C113" t="s">
        <v>481</v>
      </c>
      <c r="D113" s="33"/>
      <c r="E113" t="s">
        <v>575</v>
      </c>
      <c r="F113" s="38">
        <v>0.13415427575763</v>
      </c>
      <c r="G113" s="38">
        <v>4.8155617395368999</v>
      </c>
    </row>
    <row r="114" spans="1:7" x14ac:dyDescent="0.2">
      <c r="A114" t="s">
        <v>448</v>
      </c>
      <c r="B114" t="s">
        <v>16</v>
      </c>
      <c r="C114" t="s">
        <v>449</v>
      </c>
      <c r="D114" s="33"/>
      <c r="E114" t="s">
        <v>576</v>
      </c>
      <c r="F114" s="38">
        <v>30.497900000000001</v>
      </c>
      <c r="G114" s="38">
        <v>407.20074599999998</v>
      </c>
    </row>
    <row r="115" spans="1:7" x14ac:dyDescent="0.2">
      <c r="A115" t="s">
        <v>453</v>
      </c>
      <c r="B115" t="s">
        <v>16</v>
      </c>
      <c r="C115" t="s">
        <v>454</v>
      </c>
      <c r="D115" s="33"/>
      <c r="E115" t="s">
        <v>577</v>
      </c>
      <c r="F115" s="38">
        <v>36.660730000000001</v>
      </c>
      <c r="G115" s="38">
        <v>461.73677800000002</v>
      </c>
    </row>
    <row r="116" spans="1:7" x14ac:dyDescent="0.2">
      <c r="A116" t="s">
        <v>437</v>
      </c>
      <c r="B116" t="s">
        <v>16</v>
      </c>
      <c r="C116" t="s">
        <v>438</v>
      </c>
      <c r="D116" s="33"/>
      <c r="E116" t="s">
        <v>578</v>
      </c>
      <c r="F116" s="38">
        <v>44.254739000000001</v>
      </c>
      <c r="G116" s="38">
        <v>557.38225399999999</v>
      </c>
    </row>
    <row r="117" spans="1:7" x14ac:dyDescent="0.2">
      <c r="A117" t="s">
        <v>419</v>
      </c>
      <c r="B117" t="s">
        <v>16</v>
      </c>
      <c r="C117" t="s">
        <v>420</v>
      </c>
      <c r="D117" s="33"/>
      <c r="E117" t="s">
        <v>579</v>
      </c>
      <c r="F117" s="38">
        <v>7.319496</v>
      </c>
      <c r="G117" s="38">
        <v>97.728178999999997</v>
      </c>
    </row>
    <row r="118" spans="1:7" x14ac:dyDescent="0.2">
      <c r="A118" t="s">
        <v>446</v>
      </c>
      <c r="B118" t="s">
        <v>16</v>
      </c>
      <c r="C118" t="s">
        <v>447</v>
      </c>
      <c r="D118" s="33"/>
      <c r="E118" t="s">
        <v>580</v>
      </c>
      <c r="F118" s="38">
        <v>1.4783040000000001</v>
      </c>
      <c r="G118" s="38">
        <v>18.101694999999999</v>
      </c>
    </row>
    <row r="119" spans="1:7" x14ac:dyDescent="0.2">
      <c r="A119" t="s">
        <v>451</v>
      </c>
      <c r="B119" t="s">
        <v>16</v>
      </c>
      <c r="C119" t="s">
        <v>452</v>
      </c>
      <c r="D119" s="33"/>
      <c r="E119" t="s">
        <v>581</v>
      </c>
      <c r="F119" s="38">
        <v>1.4211320000000001</v>
      </c>
      <c r="G119" s="38">
        <v>17.447189999999999</v>
      </c>
    </row>
    <row r="120" spans="1:7" x14ac:dyDescent="0.2">
      <c r="A120" t="s">
        <v>456</v>
      </c>
      <c r="B120" t="s">
        <v>16</v>
      </c>
      <c r="C120" t="s">
        <v>457</v>
      </c>
      <c r="D120" s="33"/>
      <c r="E120" t="s">
        <v>582</v>
      </c>
      <c r="F120" s="38">
        <v>1.4211320000000001</v>
      </c>
      <c r="G120" s="38">
        <v>17.447189999999999</v>
      </c>
    </row>
    <row r="121" spans="1:7" x14ac:dyDescent="0.2">
      <c r="A121" t="s">
        <v>341</v>
      </c>
      <c r="B121" t="s">
        <v>16</v>
      </c>
      <c r="C121" t="s">
        <v>342</v>
      </c>
      <c r="D121" s="33"/>
      <c r="E121" t="s">
        <v>583</v>
      </c>
      <c r="F121" s="38">
        <v>6.291506</v>
      </c>
      <c r="G121" s="38">
        <v>94.307203999999999</v>
      </c>
    </row>
    <row r="122" spans="1:7" x14ac:dyDescent="0.2">
      <c r="A122" t="s">
        <v>344</v>
      </c>
      <c r="B122" t="s">
        <v>16</v>
      </c>
      <c r="C122" t="s">
        <v>345</v>
      </c>
      <c r="D122" s="33"/>
      <c r="E122" t="s">
        <v>584</v>
      </c>
      <c r="F122" s="38">
        <v>6.291506</v>
      </c>
      <c r="G122" s="38">
        <v>94.307203999999999</v>
      </c>
    </row>
  </sheetData>
  <sheetProtection sheet="1"/>
  <mergeCells count="5">
    <mergeCell ref="A1:D1"/>
    <mergeCell ref="A2:D2"/>
    <mergeCell ref="A3:D3"/>
    <mergeCell ref="A4:D4"/>
    <mergeCell ref="A6:D6"/>
  </mergeCells>
  <pageMargins left="0.75" right="0.75" top="0.75" bottom="0.5" header="0.5" footer="0.75"/>
  <pageSetup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364"/>
  <sheetViews>
    <sheetView topLeftCell="A38" workbookViewId="0"/>
  </sheetViews>
  <sheetFormatPr baseColWidth="10" defaultColWidth="8.83203125" defaultRowHeight="15" x14ac:dyDescent="0.2"/>
  <cols>
    <col min="1" max="1" width="25.6640625" customWidth="1"/>
    <col min="2" max="2" width="3.33203125" customWidth="1"/>
    <col min="3" max="7" width="13.6640625" customWidth="1"/>
    <col min="8" max="8" width="25.6640625" customWidth="1"/>
  </cols>
  <sheetData>
    <row r="1" spans="1:8" x14ac:dyDescent="0.2">
      <c r="E1" s="3" t="s">
        <v>0</v>
      </c>
      <c r="F1" s="3" t="s">
        <v>0</v>
      </c>
      <c r="G1" s="3" t="s">
        <v>0</v>
      </c>
      <c r="H1" s="3" t="s">
        <v>0</v>
      </c>
    </row>
    <row r="2" spans="1:8" x14ac:dyDescent="0.2">
      <c r="E2" s="3" t="s">
        <v>1</v>
      </c>
      <c r="F2" s="3" t="s">
        <v>1</v>
      </c>
      <c r="G2" s="3" t="s">
        <v>1</v>
      </c>
      <c r="H2" s="3" t="s">
        <v>1</v>
      </c>
    </row>
    <row r="3" spans="1:8" x14ac:dyDescent="0.2">
      <c r="E3" s="3" t="s">
        <v>2</v>
      </c>
      <c r="F3" s="3" t="s">
        <v>2</v>
      </c>
      <c r="G3" s="3" t="s">
        <v>2</v>
      </c>
      <c r="H3" s="3" t="s">
        <v>2</v>
      </c>
    </row>
    <row r="4" spans="1:8" x14ac:dyDescent="0.2">
      <c r="E4" s="3"/>
      <c r="F4" s="3"/>
      <c r="G4" s="3"/>
      <c r="H4" s="3"/>
    </row>
    <row r="6" spans="1:8" ht="19" x14ac:dyDescent="0.25">
      <c r="C6" s="2" t="s">
        <v>585</v>
      </c>
      <c r="D6" s="2" t="s">
        <v>585</v>
      </c>
      <c r="E6" s="2" t="s">
        <v>585</v>
      </c>
      <c r="F6" s="2" t="s">
        <v>585</v>
      </c>
      <c r="G6" s="2" t="s">
        <v>585</v>
      </c>
    </row>
    <row r="10" spans="1:8" x14ac:dyDescent="0.2">
      <c r="B10" t="s">
        <v>586</v>
      </c>
      <c r="C10" s="39" t="s">
        <v>7</v>
      </c>
      <c r="D10" s="40" t="s">
        <v>8</v>
      </c>
      <c r="E10" s="39" t="s">
        <v>9</v>
      </c>
    </row>
    <row r="11" spans="1:8" x14ac:dyDescent="0.2">
      <c r="B11" t="s">
        <v>586</v>
      </c>
      <c r="C11" s="39" t="s">
        <v>10</v>
      </c>
      <c r="D11" s="40" t="s">
        <v>8</v>
      </c>
      <c r="E11" s="39" t="s">
        <v>11</v>
      </c>
    </row>
    <row r="12" spans="1:8" x14ac:dyDescent="0.2">
      <c r="B12" t="s">
        <v>586</v>
      </c>
      <c r="C12" s="39" t="s">
        <v>12</v>
      </c>
      <c r="D12" s="40" t="s">
        <v>8</v>
      </c>
      <c r="E12" s="39" t="s">
        <v>13</v>
      </c>
    </row>
    <row r="14" spans="1:8" ht="45" customHeight="1" x14ac:dyDescent="0.2">
      <c r="A14" s="41" t="s">
        <v>587</v>
      </c>
      <c r="B14" s="41" t="s">
        <v>588</v>
      </c>
      <c r="C14" s="41" t="s">
        <v>15</v>
      </c>
      <c r="D14" s="42" t="s">
        <v>16</v>
      </c>
      <c r="E14" s="1" t="s">
        <v>17</v>
      </c>
      <c r="F14" s="1" t="s">
        <v>17</v>
      </c>
      <c r="G14" s="43">
        <f>SUM(G15:G16)</f>
        <v>12</v>
      </c>
    </row>
    <row r="15" spans="1:8" x14ac:dyDescent="0.2">
      <c r="A15" s="44" t="s">
        <v>589</v>
      </c>
      <c r="B15" s="44"/>
      <c r="C15" s="45">
        <v>6</v>
      </c>
      <c r="D15" s="45"/>
      <c r="E15" s="45"/>
      <c r="F15" s="45"/>
      <c r="G15" s="45">
        <f>PRODUCT(C15:F15)</f>
        <v>6</v>
      </c>
    </row>
    <row r="16" spans="1:8" x14ac:dyDescent="0.2">
      <c r="A16" s="44" t="s">
        <v>590</v>
      </c>
      <c r="B16" s="44"/>
      <c r="C16" s="45">
        <v>6</v>
      </c>
      <c r="D16" s="45"/>
      <c r="E16" s="45"/>
      <c r="F16" s="45"/>
      <c r="G16" s="45">
        <f>PRODUCT(C16:F16)</f>
        <v>6</v>
      </c>
    </row>
    <row r="18" spans="1:7" ht="45" customHeight="1" x14ac:dyDescent="0.2">
      <c r="A18" s="41" t="s">
        <v>591</v>
      </c>
      <c r="B18" s="41" t="s">
        <v>588</v>
      </c>
      <c r="C18" s="41" t="s">
        <v>18</v>
      </c>
      <c r="D18" s="42" t="s">
        <v>19</v>
      </c>
      <c r="E18" s="1" t="s">
        <v>20</v>
      </c>
      <c r="F18" s="1" t="s">
        <v>20</v>
      </c>
      <c r="G18" s="43">
        <f>SUM(G19:G20)</f>
        <v>900</v>
      </c>
    </row>
    <row r="19" spans="1:7" x14ac:dyDescent="0.2">
      <c r="A19" s="44" t="s">
        <v>589</v>
      </c>
      <c r="B19" s="44"/>
      <c r="C19" s="45">
        <v>1</v>
      </c>
      <c r="D19" s="45">
        <v>470</v>
      </c>
      <c r="E19" s="45"/>
      <c r="F19" s="45"/>
      <c r="G19" s="45">
        <f>PRODUCT(C19:F19)</f>
        <v>470</v>
      </c>
    </row>
    <row r="20" spans="1:7" x14ac:dyDescent="0.2">
      <c r="A20" s="44" t="s">
        <v>590</v>
      </c>
      <c r="B20" s="44"/>
      <c r="C20" s="45">
        <v>1</v>
      </c>
      <c r="D20" s="45">
        <v>430</v>
      </c>
      <c r="E20" s="45"/>
      <c r="F20" s="45"/>
      <c r="G20" s="45">
        <f>PRODUCT(C20:F20)</f>
        <v>430</v>
      </c>
    </row>
    <row r="22" spans="1:7" x14ac:dyDescent="0.2">
      <c r="B22" t="s">
        <v>586</v>
      </c>
      <c r="C22" s="39" t="s">
        <v>7</v>
      </c>
      <c r="D22" s="40" t="s">
        <v>8</v>
      </c>
      <c r="E22" s="39" t="s">
        <v>9</v>
      </c>
    </row>
    <row r="23" spans="1:7" x14ac:dyDescent="0.2">
      <c r="B23" t="s">
        <v>586</v>
      </c>
      <c r="C23" s="39" t="s">
        <v>10</v>
      </c>
      <c r="D23" s="40" t="s">
        <v>8</v>
      </c>
      <c r="E23" s="39" t="s">
        <v>11</v>
      </c>
    </row>
    <row r="24" spans="1:7" x14ac:dyDescent="0.2">
      <c r="B24" t="s">
        <v>586</v>
      </c>
      <c r="C24" s="39" t="s">
        <v>12</v>
      </c>
      <c r="D24" s="40" t="s">
        <v>22</v>
      </c>
      <c r="E24" s="39" t="s">
        <v>23</v>
      </c>
    </row>
    <row r="26" spans="1:7" ht="45" customHeight="1" x14ac:dyDescent="0.2">
      <c r="A26" s="41" t="s">
        <v>592</v>
      </c>
      <c r="B26" s="41" t="s">
        <v>588</v>
      </c>
      <c r="C26" s="41" t="s">
        <v>25</v>
      </c>
      <c r="D26" s="42" t="s">
        <v>19</v>
      </c>
      <c r="E26" s="1" t="s">
        <v>26</v>
      </c>
      <c r="F26" s="1" t="s">
        <v>26</v>
      </c>
      <c r="G26" s="43">
        <f>SUM(G27:G28)</f>
        <v>220</v>
      </c>
    </row>
    <row r="27" spans="1:7" x14ac:dyDescent="0.2">
      <c r="A27" s="44" t="s">
        <v>593</v>
      </c>
      <c r="B27" s="44"/>
      <c r="C27" s="45">
        <v>2</v>
      </c>
      <c r="D27" s="45">
        <v>50</v>
      </c>
      <c r="E27" s="45"/>
      <c r="F27" s="45"/>
      <c r="G27" s="45">
        <f>PRODUCT(C27:F27)</f>
        <v>100</v>
      </c>
    </row>
    <row r="28" spans="1:7" x14ac:dyDescent="0.2">
      <c r="A28" s="44" t="s">
        <v>594</v>
      </c>
      <c r="B28" s="44"/>
      <c r="C28" s="45">
        <v>2</v>
      </c>
      <c r="D28" s="45">
        <v>60</v>
      </c>
      <c r="E28" s="45"/>
      <c r="F28" s="45"/>
      <c r="G28" s="45">
        <f>PRODUCT(C28:F28)</f>
        <v>120</v>
      </c>
    </row>
    <row r="30" spans="1:7" ht="45" customHeight="1" x14ac:dyDescent="0.2">
      <c r="A30" s="41" t="s">
        <v>595</v>
      </c>
      <c r="B30" s="41" t="s">
        <v>588</v>
      </c>
      <c r="C30" s="41" t="s">
        <v>27</v>
      </c>
      <c r="D30" s="42" t="s">
        <v>19</v>
      </c>
      <c r="E30" s="1" t="s">
        <v>28</v>
      </c>
      <c r="F30" s="1" t="s">
        <v>28</v>
      </c>
      <c r="G30" s="43">
        <f>SUM(G31:G33)</f>
        <v>427</v>
      </c>
    </row>
    <row r="31" spans="1:7" x14ac:dyDescent="0.2">
      <c r="A31" s="44" t="s">
        <v>589</v>
      </c>
      <c r="B31" s="44"/>
      <c r="C31" s="45">
        <v>1</v>
      </c>
      <c r="D31" s="45">
        <v>470</v>
      </c>
      <c r="E31" s="45"/>
      <c r="F31" s="45"/>
      <c r="G31" s="45">
        <f>PRODUCT(C31:F31)</f>
        <v>470</v>
      </c>
    </row>
    <row r="32" spans="1:7" x14ac:dyDescent="0.2">
      <c r="A32" s="44" t="s">
        <v>593</v>
      </c>
      <c r="B32" s="44"/>
      <c r="C32" s="45">
        <v>-1</v>
      </c>
      <c r="D32" s="45">
        <v>50</v>
      </c>
      <c r="E32" s="45"/>
      <c r="F32" s="45"/>
      <c r="G32" s="45">
        <f>PRODUCT(C32:F32)</f>
        <v>-50</v>
      </c>
    </row>
    <row r="33" spans="1:7" x14ac:dyDescent="0.2">
      <c r="A33" s="44" t="s">
        <v>590</v>
      </c>
      <c r="B33" s="44"/>
      <c r="C33" s="45">
        <v>1</v>
      </c>
      <c r="D33" s="45">
        <v>7</v>
      </c>
      <c r="E33" s="45"/>
      <c r="F33" s="45"/>
      <c r="G33" s="45">
        <f>PRODUCT(C33:F33)</f>
        <v>7</v>
      </c>
    </row>
    <row r="35" spans="1:7" ht="45" customHeight="1" x14ac:dyDescent="0.2">
      <c r="A35" s="41" t="s">
        <v>596</v>
      </c>
      <c r="B35" s="41" t="s">
        <v>588</v>
      </c>
      <c r="C35" s="41" t="s">
        <v>29</v>
      </c>
      <c r="D35" s="42" t="s">
        <v>19</v>
      </c>
      <c r="E35" s="1" t="s">
        <v>30</v>
      </c>
      <c r="F35" s="1" t="s">
        <v>30</v>
      </c>
      <c r="G35" s="43">
        <f>SUM(G36:G36)</f>
        <v>7</v>
      </c>
    </row>
    <row r="36" spans="1:7" x14ac:dyDescent="0.2">
      <c r="A36" s="44" t="s">
        <v>590</v>
      </c>
      <c r="B36" s="44"/>
      <c r="C36" s="45">
        <v>1</v>
      </c>
      <c r="D36" s="45">
        <v>7</v>
      </c>
      <c r="E36" s="45"/>
      <c r="F36" s="45"/>
      <c r="G36" s="45">
        <f>PRODUCT(C36:F36)</f>
        <v>7</v>
      </c>
    </row>
    <row r="38" spans="1:7" ht="45" customHeight="1" x14ac:dyDescent="0.2">
      <c r="A38" s="41" t="s">
        <v>597</v>
      </c>
      <c r="B38" s="41" t="s">
        <v>588</v>
      </c>
      <c r="C38" s="41" t="s">
        <v>31</v>
      </c>
      <c r="D38" s="42" t="s">
        <v>32</v>
      </c>
      <c r="E38" s="1" t="s">
        <v>33</v>
      </c>
      <c r="F38" s="1" t="s">
        <v>33</v>
      </c>
      <c r="G38" s="43">
        <f>SUM(G39:G42)</f>
        <v>411</v>
      </c>
    </row>
    <row r="39" spans="1:7" x14ac:dyDescent="0.2">
      <c r="A39" s="44" t="s">
        <v>589</v>
      </c>
      <c r="B39" s="44"/>
      <c r="C39" s="45">
        <v>1</v>
      </c>
      <c r="D39" s="45">
        <v>470</v>
      </c>
      <c r="E39" s="45">
        <v>0.45</v>
      </c>
      <c r="F39" s="45"/>
      <c r="G39" s="45">
        <f>PRODUCT(C39:F39)</f>
        <v>211.5</v>
      </c>
    </row>
    <row r="40" spans="1:7" x14ac:dyDescent="0.2">
      <c r="A40" s="44" t="s">
        <v>593</v>
      </c>
      <c r="B40" s="44"/>
      <c r="C40" s="45">
        <v>-1</v>
      </c>
      <c r="D40" s="45">
        <v>50</v>
      </c>
      <c r="E40" s="45">
        <v>0.45</v>
      </c>
      <c r="F40" s="45"/>
      <c r="G40" s="45">
        <f>PRODUCT(C40:F40)</f>
        <v>-22.5</v>
      </c>
    </row>
    <row r="41" spans="1:7" x14ac:dyDescent="0.2">
      <c r="A41" s="44" t="s">
        <v>590</v>
      </c>
      <c r="B41" s="44"/>
      <c r="C41" s="45">
        <v>1</v>
      </c>
      <c r="D41" s="45">
        <v>430</v>
      </c>
      <c r="E41" s="45">
        <v>0.6</v>
      </c>
      <c r="F41" s="45"/>
      <c r="G41" s="45">
        <f>PRODUCT(C41:F41)</f>
        <v>258</v>
      </c>
    </row>
    <row r="42" spans="1:7" x14ac:dyDescent="0.2">
      <c r="A42" s="44" t="s">
        <v>594</v>
      </c>
      <c r="B42" s="44"/>
      <c r="C42" s="45">
        <v>-1</v>
      </c>
      <c r="D42" s="45">
        <v>60</v>
      </c>
      <c r="E42" s="45">
        <v>0.6</v>
      </c>
      <c r="F42" s="45"/>
      <c r="G42" s="45">
        <f>PRODUCT(C42:F42)</f>
        <v>-36</v>
      </c>
    </row>
    <row r="44" spans="1:7" ht="45" customHeight="1" x14ac:dyDescent="0.2">
      <c r="A44" s="41" t="s">
        <v>598</v>
      </c>
      <c r="B44" s="41" t="s">
        <v>588</v>
      </c>
      <c r="C44" s="41" t="s">
        <v>34</v>
      </c>
      <c r="D44" s="42" t="s">
        <v>32</v>
      </c>
      <c r="E44" s="1" t="s">
        <v>35</v>
      </c>
      <c r="F44" s="1" t="s">
        <v>35</v>
      </c>
      <c r="G44" s="43">
        <f>SUM(G45:G45)</f>
        <v>30</v>
      </c>
    </row>
    <row r="45" spans="1:7" x14ac:dyDescent="0.2">
      <c r="A45" s="44" t="s">
        <v>593</v>
      </c>
      <c r="B45" s="44"/>
      <c r="C45" s="45">
        <v>1</v>
      </c>
      <c r="D45" s="45">
        <v>50</v>
      </c>
      <c r="E45" s="45">
        <v>0.6</v>
      </c>
      <c r="F45" s="45"/>
      <c r="G45" s="45">
        <f>PRODUCT(C45:F45)</f>
        <v>30</v>
      </c>
    </row>
    <row r="47" spans="1:7" ht="45" customHeight="1" x14ac:dyDescent="0.2">
      <c r="A47" s="41" t="s">
        <v>599</v>
      </c>
      <c r="B47" s="41" t="s">
        <v>588</v>
      </c>
      <c r="C47" s="41" t="s">
        <v>36</v>
      </c>
      <c r="D47" s="42" t="s">
        <v>32</v>
      </c>
      <c r="E47" s="1" t="s">
        <v>37</v>
      </c>
      <c r="F47" s="1" t="s">
        <v>37</v>
      </c>
      <c r="G47" s="43">
        <f>SUM(G48:G48)</f>
        <v>36</v>
      </c>
    </row>
    <row r="48" spans="1:7" x14ac:dyDescent="0.2">
      <c r="A48" s="44" t="s">
        <v>594</v>
      </c>
      <c r="B48" s="44"/>
      <c r="C48" s="45">
        <v>1</v>
      </c>
      <c r="D48" s="45">
        <v>60</v>
      </c>
      <c r="E48" s="45">
        <v>0.6</v>
      </c>
      <c r="F48" s="45"/>
      <c r="G48" s="45">
        <f>PRODUCT(C48:F48)</f>
        <v>36</v>
      </c>
    </row>
    <row r="50" spans="1:7" ht="45" customHeight="1" x14ac:dyDescent="0.2">
      <c r="A50" s="41" t="s">
        <v>600</v>
      </c>
      <c r="B50" s="41" t="s">
        <v>588</v>
      </c>
      <c r="C50" s="41" t="s">
        <v>38</v>
      </c>
      <c r="D50" s="42" t="s">
        <v>39</v>
      </c>
      <c r="E50" s="1" t="s">
        <v>40</v>
      </c>
      <c r="F50" s="1" t="s">
        <v>40</v>
      </c>
      <c r="G50" s="43">
        <f>SUM(G51:G59)</f>
        <v>128.79000000000002</v>
      </c>
    </row>
    <row r="51" spans="1:7" x14ac:dyDescent="0.2">
      <c r="A51" s="44" t="s">
        <v>601</v>
      </c>
      <c r="B51" s="44"/>
      <c r="C51" s="45"/>
      <c r="D51" s="45"/>
      <c r="E51" s="45"/>
      <c r="F51" s="45"/>
      <c r="G51" s="45"/>
    </row>
    <row r="52" spans="1:7" x14ac:dyDescent="0.2">
      <c r="A52" s="44" t="s">
        <v>589</v>
      </c>
      <c r="B52" s="44"/>
      <c r="C52" s="45">
        <v>1.35</v>
      </c>
      <c r="D52" s="45">
        <v>470</v>
      </c>
      <c r="E52" s="45">
        <v>0.45</v>
      </c>
      <c r="F52" s="45">
        <v>0.2</v>
      </c>
      <c r="G52" s="45">
        <f>PRODUCT(C52:F52)</f>
        <v>57.105000000000011</v>
      </c>
    </row>
    <row r="53" spans="1:7" x14ac:dyDescent="0.2">
      <c r="A53" s="44" t="s">
        <v>593</v>
      </c>
      <c r="B53" s="44"/>
      <c r="C53" s="45">
        <v>-1.35</v>
      </c>
      <c r="D53" s="45">
        <v>50</v>
      </c>
      <c r="E53" s="45">
        <v>0.45</v>
      </c>
      <c r="F53" s="45">
        <v>0.2</v>
      </c>
      <c r="G53" s="45">
        <f>PRODUCT(C53:F53)</f>
        <v>-6.0750000000000002</v>
      </c>
    </row>
    <row r="54" spans="1:7" x14ac:dyDescent="0.2">
      <c r="A54" s="44" t="s">
        <v>602</v>
      </c>
      <c r="B54" s="44"/>
      <c r="C54" s="45">
        <v>1.35</v>
      </c>
      <c r="D54" s="45">
        <v>430</v>
      </c>
      <c r="E54" s="45">
        <v>0.6</v>
      </c>
      <c r="F54" s="45">
        <v>0.2</v>
      </c>
      <c r="G54" s="45">
        <f>PRODUCT(C54:F54)</f>
        <v>69.660000000000011</v>
      </c>
    </row>
    <row r="55" spans="1:7" x14ac:dyDescent="0.2">
      <c r="A55" s="44" t="s">
        <v>603</v>
      </c>
      <c r="B55" s="44"/>
      <c r="C55" s="45">
        <v>-1.35</v>
      </c>
      <c r="D55" s="45">
        <v>60</v>
      </c>
      <c r="E55" s="45">
        <v>0.6</v>
      </c>
      <c r="F55" s="45">
        <v>0.2</v>
      </c>
      <c r="G55" s="45">
        <f>PRODUCT(C55:F55)</f>
        <v>-9.7200000000000006</v>
      </c>
    </row>
    <row r="56" spans="1:7" x14ac:dyDescent="0.2">
      <c r="A56" s="44" t="s">
        <v>604</v>
      </c>
      <c r="B56" s="44"/>
      <c r="C56" s="45"/>
      <c r="D56" s="45"/>
      <c r="E56" s="45"/>
      <c r="F56" s="45"/>
      <c r="G56" s="45"/>
    </row>
    <row r="57" spans="1:7" x14ac:dyDescent="0.2">
      <c r="A57" s="44" t="s">
        <v>593</v>
      </c>
      <c r="B57" s="44"/>
      <c r="C57" s="45">
        <v>1.35</v>
      </c>
      <c r="D57" s="45">
        <v>50</v>
      </c>
      <c r="E57" s="45">
        <v>0.6</v>
      </c>
      <c r="F57" s="45">
        <v>0.2</v>
      </c>
      <c r="G57" s="45">
        <f>PRODUCT(C57:F57)</f>
        <v>8.1</v>
      </c>
    </row>
    <row r="58" spans="1:7" x14ac:dyDescent="0.2">
      <c r="A58" s="44" t="s">
        <v>605</v>
      </c>
      <c r="B58" s="44"/>
      <c r="C58" s="45"/>
      <c r="D58" s="45"/>
      <c r="E58" s="45"/>
      <c r="F58" s="45"/>
      <c r="G58" s="45"/>
    </row>
    <row r="59" spans="1:7" x14ac:dyDescent="0.2">
      <c r="A59" s="44" t="s">
        <v>603</v>
      </c>
      <c r="B59" s="44"/>
      <c r="C59" s="45">
        <v>1.35</v>
      </c>
      <c r="D59" s="45">
        <v>60</v>
      </c>
      <c r="E59" s="45">
        <v>0.6</v>
      </c>
      <c r="F59" s="45">
        <v>0.2</v>
      </c>
      <c r="G59" s="45">
        <f>PRODUCT(C59:F59)</f>
        <v>9.7200000000000006</v>
      </c>
    </row>
    <row r="61" spans="1:7" ht="45" customHeight="1" x14ac:dyDescent="0.2">
      <c r="A61" s="41" t="s">
        <v>606</v>
      </c>
      <c r="B61" s="41" t="s">
        <v>588</v>
      </c>
      <c r="C61" s="41" t="s">
        <v>41</v>
      </c>
      <c r="D61" s="42" t="s">
        <v>39</v>
      </c>
      <c r="E61" s="1" t="s">
        <v>42</v>
      </c>
      <c r="F61" s="1" t="s">
        <v>42</v>
      </c>
      <c r="G61" s="43">
        <f>SUM(G62:G70)</f>
        <v>128.79000000000002</v>
      </c>
    </row>
    <row r="62" spans="1:7" x14ac:dyDescent="0.2">
      <c r="A62" s="44" t="s">
        <v>601</v>
      </c>
      <c r="B62" s="44"/>
      <c r="C62" s="45"/>
      <c r="D62" s="45"/>
      <c r="E62" s="45"/>
      <c r="F62" s="45"/>
      <c r="G62" s="45"/>
    </row>
    <row r="63" spans="1:7" x14ac:dyDescent="0.2">
      <c r="A63" s="44" t="s">
        <v>589</v>
      </c>
      <c r="B63" s="44"/>
      <c r="C63" s="45">
        <v>1.35</v>
      </c>
      <c r="D63" s="45">
        <v>470</v>
      </c>
      <c r="E63" s="45">
        <v>0.45</v>
      </c>
      <c r="F63" s="45">
        <v>0.2</v>
      </c>
      <c r="G63" s="45">
        <f t="shared" ref="G63:G70" si="0">PRODUCT(C63:F63)</f>
        <v>57.105000000000011</v>
      </c>
    </row>
    <row r="64" spans="1:7" x14ac:dyDescent="0.2">
      <c r="A64" s="44" t="s">
        <v>593</v>
      </c>
      <c r="B64" s="44"/>
      <c r="C64" s="45">
        <v>-1.35</v>
      </c>
      <c r="D64" s="45">
        <v>50</v>
      </c>
      <c r="E64" s="45">
        <v>0.45</v>
      </c>
      <c r="F64" s="45">
        <v>0.2</v>
      </c>
      <c r="G64" s="45">
        <f t="shared" si="0"/>
        <v>-6.0750000000000002</v>
      </c>
    </row>
    <row r="65" spans="1:7" x14ac:dyDescent="0.2">
      <c r="A65" s="44" t="s">
        <v>602</v>
      </c>
      <c r="B65" s="44"/>
      <c r="C65" s="45">
        <v>1.35</v>
      </c>
      <c r="D65" s="45">
        <v>430</v>
      </c>
      <c r="E65" s="45">
        <v>0.6</v>
      </c>
      <c r="F65" s="45">
        <v>0.2</v>
      </c>
      <c r="G65" s="45">
        <f t="shared" si="0"/>
        <v>69.660000000000011</v>
      </c>
    </row>
    <row r="66" spans="1:7" x14ac:dyDescent="0.2">
      <c r="A66" s="44" t="s">
        <v>603</v>
      </c>
      <c r="B66" s="44"/>
      <c r="C66" s="45">
        <v>-1.35</v>
      </c>
      <c r="D66" s="45">
        <v>60</v>
      </c>
      <c r="E66" s="45">
        <v>0.6</v>
      </c>
      <c r="F66" s="45">
        <v>0.2</v>
      </c>
      <c r="G66" s="45">
        <f t="shared" si="0"/>
        <v>-9.7200000000000006</v>
      </c>
    </row>
    <row r="67" spans="1:7" x14ac:dyDescent="0.2">
      <c r="A67" s="44" t="s">
        <v>604</v>
      </c>
      <c r="B67" s="44"/>
      <c r="C67" s="45"/>
      <c r="D67" s="45"/>
      <c r="E67" s="45"/>
      <c r="F67" s="45"/>
      <c r="G67" s="45">
        <f t="shared" si="0"/>
        <v>0</v>
      </c>
    </row>
    <row r="68" spans="1:7" x14ac:dyDescent="0.2">
      <c r="A68" s="44" t="s">
        <v>593</v>
      </c>
      <c r="B68" s="44"/>
      <c r="C68" s="45">
        <v>1.35</v>
      </c>
      <c r="D68" s="45">
        <v>50</v>
      </c>
      <c r="E68" s="45">
        <v>0.6</v>
      </c>
      <c r="F68" s="45">
        <v>0.2</v>
      </c>
      <c r="G68" s="45">
        <f t="shared" si="0"/>
        <v>8.1</v>
      </c>
    </row>
    <row r="69" spans="1:7" x14ac:dyDescent="0.2">
      <c r="A69" s="44" t="s">
        <v>605</v>
      </c>
      <c r="B69" s="44"/>
      <c r="C69" s="45"/>
      <c r="D69" s="45"/>
      <c r="E69" s="45"/>
      <c r="F69" s="45"/>
      <c r="G69" s="45">
        <f t="shared" si="0"/>
        <v>0</v>
      </c>
    </row>
    <row r="70" spans="1:7" x14ac:dyDescent="0.2">
      <c r="A70" s="44" t="s">
        <v>603</v>
      </c>
      <c r="B70" s="44"/>
      <c r="C70" s="45">
        <v>1.35</v>
      </c>
      <c r="D70" s="45">
        <v>60</v>
      </c>
      <c r="E70" s="45">
        <v>0.6</v>
      </c>
      <c r="F70" s="45">
        <v>0.2</v>
      </c>
      <c r="G70" s="45">
        <f t="shared" si="0"/>
        <v>9.7200000000000006</v>
      </c>
    </row>
    <row r="72" spans="1:7" x14ac:dyDescent="0.2">
      <c r="B72" t="s">
        <v>586</v>
      </c>
      <c r="C72" s="39" t="s">
        <v>7</v>
      </c>
      <c r="D72" s="40" t="s">
        <v>8</v>
      </c>
      <c r="E72" s="39" t="s">
        <v>9</v>
      </c>
    </row>
    <row r="73" spans="1:7" x14ac:dyDescent="0.2">
      <c r="B73" t="s">
        <v>586</v>
      </c>
      <c r="C73" s="39" t="s">
        <v>10</v>
      </c>
      <c r="D73" s="40" t="s">
        <v>8</v>
      </c>
      <c r="E73" s="39" t="s">
        <v>11</v>
      </c>
    </row>
    <row r="74" spans="1:7" x14ac:dyDescent="0.2">
      <c r="B74" t="s">
        <v>586</v>
      </c>
      <c r="C74" s="39" t="s">
        <v>12</v>
      </c>
      <c r="D74" s="40" t="s">
        <v>43</v>
      </c>
      <c r="E74" s="39" t="s">
        <v>44</v>
      </c>
    </row>
    <row r="76" spans="1:7" ht="45" customHeight="1" x14ac:dyDescent="0.2">
      <c r="A76" s="41" t="s">
        <v>607</v>
      </c>
      <c r="B76" s="41" t="s">
        <v>588</v>
      </c>
      <c r="C76" s="41" t="s">
        <v>46</v>
      </c>
      <c r="D76" s="42" t="s">
        <v>39</v>
      </c>
      <c r="E76" s="1" t="s">
        <v>47</v>
      </c>
      <c r="F76" s="1" t="s">
        <v>47</v>
      </c>
      <c r="G76" s="43">
        <f>SUM(G77:G78)</f>
        <v>432</v>
      </c>
    </row>
    <row r="77" spans="1:7" x14ac:dyDescent="0.2">
      <c r="A77" s="44" t="s">
        <v>589</v>
      </c>
      <c r="B77" s="44"/>
      <c r="C77" s="45">
        <v>1</v>
      </c>
      <c r="D77" s="45">
        <v>470</v>
      </c>
      <c r="E77" s="45">
        <v>0.6</v>
      </c>
      <c r="F77" s="45">
        <v>0.8</v>
      </c>
      <c r="G77" s="45">
        <f>PRODUCT(C77:F77)</f>
        <v>225.60000000000002</v>
      </c>
    </row>
    <row r="78" spans="1:7" x14ac:dyDescent="0.2">
      <c r="A78" s="44" t="s">
        <v>590</v>
      </c>
      <c r="B78" s="44"/>
      <c r="C78" s="45">
        <v>1</v>
      </c>
      <c r="D78" s="45">
        <v>430</v>
      </c>
      <c r="E78" s="45">
        <v>0.6</v>
      </c>
      <c r="F78" s="45">
        <v>0.8</v>
      </c>
      <c r="G78" s="45">
        <f>PRODUCT(C78:F78)</f>
        <v>206.4</v>
      </c>
    </row>
    <row r="80" spans="1:7" ht="45" customHeight="1" x14ac:dyDescent="0.2">
      <c r="A80" s="41" t="s">
        <v>608</v>
      </c>
      <c r="B80" s="41" t="s">
        <v>588</v>
      </c>
      <c r="C80" s="41" t="s">
        <v>48</v>
      </c>
      <c r="D80" s="42" t="s">
        <v>32</v>
      </c>
      <c r="E80" s="1" t="s">
        <v>49</v>
      </c>
      <c r="F80" s="1" t="s">
        <v>49</v>
      </c>
      <c r="G80" s="43">
        <f>SUM(G81:G82)</f>
        <v>540</v>
      </c>
    </row>
    <row r="81" spans="1:7" x14ac:dyDescent="0.2">
      <c r="A81" s="44" t="s">
        <v>589</v>
      </c>
      <c r="B81" s="44"/>
      <c r="C81" s="45">
        <v>1</v>
      </c>
      <c r="D81" s="45">
        <v>470</v>
      </c>
      <c r="E81" s="45">
        <v>0.6</v>
      </c>
      <c r="F81" s="45"/>
      <c r="G81" s="45">
        <f>PRODUCT(C81:F81)</f>
        <v>282</v>
      </c>
    </row>
    <row r="82" spans="1:7" x14ac:dyDescent="0.2">
      <c r="A82" s="44" t="s">
        <v>590</v>
      </c>
      <c r="B82" s="44"/>
      <c r="C82" s="45">
        <v>1</v>
      </c>
      <c r="D82" s="45">
        <v>430</v>
      </c>
      <c r="E82" s="45">
        <v>0.6</v>
      </c>
      <c r="F82" s="45"/>
      <c r="G82" s="45">
        <f>PRODUCT(C82:F82)</f>
        <v>258</v>
      </c>
    </row>
    <row r="84" spans="1:7" ht="45" customHeight="1" x14ac:dyDescent="0.2">
      <c r="A84" s="41" t="s">
        <v>609</v>
      </c>
      <c r="B84" s="41" t="s">
        <v>588</v>
      </c>
      <c r="C84" s="41" t="s">
        <v>50</v>
      </c>
      <c r="D84" s="42" t="s">
        <v>39</v>
      </c>
      <c r="E84" s="1" t="s">
        <v>51</v>
      </c>
      <c r="F84" s="1" t="s">
        <v>51</v>
      </c>
      <c r="G84" s="43">
        <f>SUM(G85:G86)</f>
        <v>54</v>
      </c>
    </row>
    <row r="85" spans="1:7" x14ac:dyDescent="0.2">
      <c r="A85" s="44" t="s">
        <v>589</v>
      </c>
      <c r="B85" s="44"/>
      <c r="C85" s="45">
        <v>1</v>
      </c>
      <c r="D85" s="45">
        <v>470</v>
      </c>
      <c r="E85" s="45">
        <v>0.6</v>
      </c>
      <c r="F85" s="45">
        <v>0.1</v>
      </c>
      <c r="G85" s="45">
        <f>PRODUCT(C85:F85)</f>
        <v>28.200000000000003</v>
      </c>
    </row>
    <row r="86" spans="1:7" x14ac:dyDescent="0.2">
      <c r="A86" s="44" t="s">
        <v>590</v>
      </c>
      <c r="B86" s="44"/>
      <c r="C86" s="45">
        <v>1</v>
      </c>
      <c r="D86" s="45">
        <v>430</v>
      </c>
      <c r="E86" s="45">
        <v>0.6</v>
      </c>
      <c r="F86" s="45">
        <v>0.1</v>
      </c>
      <c r="G86" s="45">
        <f>PRODUCT(C86:F86)</f>
        <v>25.8</v>
      </c>
    </row>
    <row r="88" spans="1:7" ht="45" customHeight="1" x14ac:dyDescent="0.2">
      <c r="A88" s="41" t="s">
        <v>610</v>
      </c>
      <c r="B88" s="41" t="s">
        <v>588</v>
      </c>
      <c r="C88" s="41" t="s">
        <v>52</v>
      </c>
      <c r="D88" s="42" t="s">
        <v>39</v>
      </c>
      <c r="E88" s="1" t="s">
        <v>53</v>
      </c>
      <c r="F88" s="1" t="s">
        <v>53</v>
      </c>
      <c r="G88" s="43">
        <f>SUM(G89:G90)</f>
        <v>135</v>
      </c>
    </row>
    <row r="89" spans="1:7" x14ac:dyDescent="0.2">
      <c r="A89" s="44" t="s">
        <v>589</v>
      </c>
      <c r="B89" s="44"/>
      <c r="C89" s="45">
        <v>1</v>
      </c>
      <c r="D89" s="45">
        <v>470</v>
      </c>
      <c r="E89" s="45">
        <v>0.6</v>
      </c>
      <c r="F89" s="45">
        <v>0.25</v>
      </c>
      <c r="G89" s="45">
        <f>PRODUCT(C89:F89)</f>
        <v>70.5</v>
      </c>
    </row>
    <row r="90" spans="1:7" x14ac:dyDescent="0.2">
      <c r="A90" s="44" t="s">
        <v>590</v>
      </c>
      <c r="B90" s="44"/>
      <c r="C90" s="45">
        <v>1</v>
      </c>
      <c r="D90" s="45">
        <v>430</v>
      </c>
      <c r="E90" s="45">
        <v>0.6</v>
      </c>
      <c r="F90" s="45">
        <v>0.25</v>
      </c>
      <c r="G90" s="45">
        <f>PRODUCT(C90:F90)</f>
        <v>64.5</v>
      </c>
    </row>
    <row r="92" spans="1:7" ht="45" customHeight="1" x14ac:dyDescent="0.2">
      <c r="A92" s="41" t="s">
        <v>611</v>
      </c>
      <c r="B92" s="41" t="s">
        <v>588</v>
      </c>
      <c r="C92" s="41" t="s">
        <v>54</v>
      </c>
      <c r="D92" s="42" t="s">
        <v>39</v>
      </c>
      <c r="E92" s="1" t="s">
        <v>55</v>
      </c>
      <c r="F92" s="1" t="s">
        <v>55</v>
      </c>
      <c r="G92" s="43">
        <f>SUM(G93:G94)</f>
        <v>243</v>
      </c>
    </row>
    <row r="93" spans="1:7" x14ac:dyDescent="0.2">
      <c r="A93" s="44" t="s">
        <v>589</v>
      </c>
      <c r="B93" s="44"/>
      <c r="C93" s="45">
        <v>1</v>
      </c>
      <c r="D93" s="45">
        <v>470</v>
      </c>
      <c r="E93" s="45">
        <v>0.6</v>
      </c>
      <c r="F93" s="45">
        <v>0.45</v>
      </c>
      <c r="G93" s="45">
        <f>PRODUCT(C93:F93)</f>
        <v>126.9</v>
      </c>
    </row>
    <row r="94" spans="1:7" x14ac:dyDescent="0.2">
      <c r="A94" s="44" t="s">
        <v>590</v>
      </c>
      <c r="B94" s="44"/>
      <c r="C94" s="45">
        <v>1</v>
      </c>
      <c r="D94" s="45">
        <v>430</v>
      </c>
      <c r="E94" s="45">
        <v>0.6</v>
      </c>
      <c r="F94" s="45">
        <v>0.45</v>
      </c>
      <c r="G94" s="45">
        <f>PRODUCT(C94:F94)</f>
        <v>116.10000000000001</v>
      </c>
    </row>
    <row r="96" spans="1:7" ht="45" customHeight="1" x14ac:dyDescent="0.2">
      <c r="A96" s="41" t="s">
        <v>612</v>
      </c>
      <c r="B96" s="41" t="s">
        <v>588</v>
      </c>
      <c r="C96" s="41" t="s">
        <v>38</v>
      </c>
      <c r="D96" s="42" t="s">
        <v>39</v>
      </c>
      <c r="E96" s="1" t="s">
        <v>40</v>
      </c>
      <c r="F96" s="1" t="s">
        <v>40</v>
      </c>
      <c r="G96" s="43">
        <f>SUM(G97:G98)</f>
        <v>255.14999999999998</v>
      </c>
    </row>
    <row r="97" spans="1:7" x14ac:dyDescent="0.2">
      <c r="A97" s="44" t="s">
        <v>589</v>
      </c>
      <c r="B97" s="44"/>
      <c r="C97" s="45">
        <v>1.35</v>
      </c>
      <c r="D97" s="45">
        <v>470</v>
      </c>
      <c r="E97" s="45">
        <v>0.6</v>
      </c>
      <c r="F97" s="45">
        <v>0.35</v>
      </c>
      <c r="G97" s="45">
        <f>PRODUCT(C97:F97)</f>
        <v>133.24499999999998</v>
      </c>
    </row>
    <row r="98" spans="1:7" x14ac:dyDescent="0.2">
      <c r="A98" s="44" t="s">
        <v>590</v>
      </c>
      <c r="B98" s="44"/>
      <c r="C98" s="45">
        <v>1.35</v>
      </c>
      <c r="D98" s="45">
        <v>430</v>
      </c>
      <c r="E98" s="45">
        <v>0.6</v>
      </c>
      <c r="F98" s="45">
        <v>0.35</v>
      </c>
      <c r="G98" s="45">
        <f>PRODUCT(C98:F98)</f>
        <v>121.905</v>
      </c>
    </row>
    <row r="100" spans="1:7" ht="45" customHeight="1" x14ac:dyDescent="0.2">
      <c r="A100" s="41" t="s">
        <v>613</v>
      </c>
      <c r="B100" s="41" t="s">
        <v>588</v>
      </c>
      <c r="C100" s="41" t="s">
        <v>41</v>
      </c>
      <c r="D100" s="42" t="s">
        <v>39</v>
      </c>
      <c r="E100" s="1" t="s">
        <v>42</v>
      </c>
      <c r="F100" s="1" t="s">
        <v>42</v>
      </c>
      <c r="G100" s="43">
        <f>SUM(G101:G102)</f>
        <v>255.14999999999998</v>
      </c>
    </row>
    <row r="101" spans="1:7" x14ac:dyDescent="0.2">
      <c r="A101" s="44" t="s">
        <v>589</v>
      </c>
      <c r="B101" s="44"/>
      <c r="C101" s="45">
        <v>1.35</v>
      </c>
      <c r="D101" s="45">
        <v>470</v>
      </c>
      <c r="E101" s="45">
        <v>0.6</v>
      </c>
      <c r="F101" s="45">
        <v>0.35</v>
      </c>
      <c r="G101" s="45">
        <f>PRODUCT(C101:F101)</f>
        <v>133.24499999999998</v>
      </c>
    </row>
    <row r="102" spans="1:7" x14ac:dyDescent="0.2">
      <c r="A102" s="44" t="s">
        <v>590</v>
      </c>
      <c r="B102" s="44"/>
      <c r="C102" s="45">
        <v>1.35</v>
      </c>
      <c r="D102" s="45">
        <v>430</v>
      </c>
      <c r="E102" s="45">
        <v>0.6</v>
      </c>
      <c r="F102" s="45">
        <v>0.35</v>
      </c>
      <c r="G102" s="45">
        <f>PRODUCT(C102:F102)</f>
        <v>121.905</v>
      </c>
    </row>
    <row r="104" spans="1:7" x14ac:dyDescent="0.2">
      <c r="B104" t="s">
        <v>586</v>
      </c>
      <c r="C104" s="39" t="s">
        <v>7</v>
      </c>
      <c r="D104" s="40" t="s">
        <v>8</v>
      </c>
      <c r="E104" s="39" t="s">
        <v>9</v>
      </c>
    </row>
    <row r="105" spans="1:7" x14ac:dyDescent="0.2">
      <c r="B105" t="s">
        <v>586</v>
      </c>
      <c r="C105" s="39" t="s">
        <v>10</v>
      </c>
      <c r="D105" s="40" t="s">
        <v>8</v>
      </c>
      <c r="E105" s="39" t="s">
        <v>11</v>
      </c>
    </row>
    <row r="106" spans="1:7" x14ac:dyDescent="0.2">
      <c r="B106" t="s">
        <v>586</v>
      </c>
      <c r="C106" s="39" t="s">
        <v>12</v>
      </c>
      <c r="D106" s="40" t="s">
        <v>56</v>
      </c>
      <c r="E106" s="39" t="s">
        <v>57</v>
      </c>
    </row>
    <row r="108" spans="1:7" ht="45" customHeight="1" x14ac:dyDescent="0.2">
      <c r="A108" s="41" t="s">
        <v>614</v>
      </c>
      <c r="B108" s="41" t="s">
        <v>588</v>
      </c>
      <c r="C108" s="41" t="s">
        <v>59</v>
      </c>
      <c r="D108" s="42" t="s">
        <v>19</v>
      </c>
      <c r="E108" s="1" t="s">
        <v>60</v>
      </c>
      <c r="F108" s="1" t="s">
        <v>60</v>
      </c>
      <c r="G108" s="43">
        <f>SUM(G109:G110)</f>
        <v>900</v>
      </c>
    </row>
    <row r="109" spans="1:7" x14ac:dyDescent="0.2">
      <c r="A109" s="44" t="s">
        <v>589</v>
      </c>
      <c r="B109" s="44"/>
      <c r="C109" s="45">
        <v>1</v>
      </c>
      <c r="D109" s="45">
        <v>470</v>
      </c>
      <c r="E109" s="45"/>
      <c r="F109" s="45"/>
      <c r="G109" s="45">
        <f>PRODUCT(C109:F109)</f>
        <v>470</v>
      </c>
    </row>
    <row r="110" spans="1:7" x14ac:dyDescent="0.2">
      <c r="A110" s="44" t="s">
        <v>590</v>
      </c>
      <c r="B110" s="44"/>
      <c r="C110" s="45">
        <v>1</v>
      </c>
      <c r="D110" s="45">
        <v>430</v>
      </c>
      <c r="E110" s="45"/>
      <c r="F110" s="45"/>
      <c r="G110" s="45">
        <f>PRODUCT(C110:F110)</f>
        <v>430</v>
      </c>
    </row>
    <row r="112" spans="1:7" ht="45" customHeight="1" x14ac:dyDescent="0.2">
      <c r="A112" s="41" t="s">
        <v>615</v>
      </c>
      <c r="B112" s="41" t="s">
        <v>588</v>
      </c>
      <c r="C112" s="41" t="s">
        <v>61</v>
      </c>
      <c r="D112" s="42" t="s">
        <v>19</v>
      </c>
      <c r="E112" s="1" t="s">
        <v>62</v>
      </c>
      <c r="F112" s="1" t="s">
        <v>62</v>
      </c>
      <c r="G112" s="43">
        <f>SUM(G113:G114)</f>
        <v>900</v>
      </c>
    </row>
    <row r="113" spans="1:7" x14ac:dyDescent="0.2">
      <c r="A113" s="44" t="s">
        <v>589</v>
      </c>
      <c r="B113" s="44"/>
      <c r="C113" s="45">
        <v>1</v>
      </c>
      <c r="D113" s="45">
        <v>470</v>
      </c>
      <c r="E113" s="45"/>
      <c r="F113" s="45"/>
      <c r="G113" s="45">
        <f>PRODUCT(C113:F113)</f>
        <v>470</v>
      </c>
    </row>
    <row r="114" spans="1:7" x14ac:dyDescent="0.2">
      <c r="A114" s="44" t="s">
        <v>590</v>
      </c>
      <c r="B114" s="44"/>
      <c r="C114" s="45">
        <v>1</v>
      </c>
      <c r="D114" s="45">
        <v>430</v>
      </c>
      <c r="E114" s="45"/>
      <c r="F114" s="45"/>
      <c r="G114" s="45">
        <f>PRODUCT(C114:F114)</f>
        <v>430</v>
      </c>
    </row>
    <row r="116" spans="1:7" ht="45" customHeight="1" x14ac:dyDescent="0.2">
      <c r="A116" s="41" t="s">
        <v>616</v>
      </c>
      <c r="B116" s="41" t="s">
        <v>588</v>
      </c>
      <c r="C116" s="41" t="s">
        <v>63</v>
      </c>
      <c r="D116" s="42" t="s">
        <v>19</v>
      </c>
      <c r="E116" s="1" t="s">
        <v>64</v>
      </c>
      <c r="F116" s="1" t="s">
        <v>64</v>
      </c>
      <c r="G116" s="43">
        <f>SUM(G117:G118)</f>
        <v>900</v>
      </c>
    </row>
    <row r="117" spans="1:7" x14ac:dyDescent="0.2">
      <c r="A117" s="44" t="s">
        <v>589</v>
      </c>
      <c r="B117" s="44"/>
      <c r="C117" s="45">
        <v>1</v>
      </c>
      <c r="D117" s="45">
        <v>470</v>
      </c>
      <c r="E117" s="45"/>
      <c r="F117" s="45"/>
      <c r="G117" s="45">
        <f>PRODUCT(C117:F117)</f>
        <v>470</v>
      </c>
    </row>
    <row r="118" spans="1:7" x14ac:dyDescent="0.2">
      <c r="A118" s="44" t="s">
        <v>590</v>
      </c>
      <c r="B118" s="44"/>
      <c r="C118" s="45">
        <v>1</v>
      </c>
      <c r="D118" s="45">
        <v>430</v>
      </c>
      <c r="E118" s="45"/>
      <c r="F118" s="45"/>
      <c r="G118" s="45">
        <f>PRODUCT(C118:F118)</f>
        <v>430</v>
      </c>
    </row>
    <row r="120" spans="1:7" ht="45" customHeight="1" x14ac:dyDescent="0.2">
      <c r="A120" s="41" t="s">
        <v>617</v>
      </c>
      <c r="B120" s="41" t="s">
        <v>588</v>
      </c>
      <c r="C120" s="41" t="s">
        <v>65</v>
      </c>
      <c r="D120" s="42" t="s">
        <v>19</v>
      </c>
      <c r="E120" s="1" t="s">
        <v>66</v>
      </c>
      <c r="F120" s="1" t="s">
        <v>66</v>
      </c>
      <c r="G120" s="43">
        <f>SUM(G121:G122)</f>
        <v>900</v>
      </c>
    </row>
    <row r="121" spans="1:7" x14ac:dyDescent="0.2">
      <c r="A121" s="44" t="s">
        <v>589</v>
      </c>
      <c r="B121" s="44"/>
      <c r="C121" s="45">
        <v>1</v>
      </c>
      <c r="D121" s="45">
        <v>470</v>
      </c>
      <c r="E121" s="45"/>
      <c r="F121" s="45"/>
      <c r="G121" s="45">
        <f>PRODUCT(C121:F121)</f>
        <v>470</v>
      </c>
    </row>
    <row r="122" spans="1:7" x14ac:dyDescent="0.2">
      <c r="A122" s="44" t="s">
        <v>590</v>
      </c>
      <c r="B122" s="44"/>
      <c r="C122" s="45">
        <v>1</v>
      </c>
      <c r="D122" s="45">
        <v>430</v>
      </c>
      <c r="E122" s="45"/>
      <c r="F122" s="45"/>
      <c r="G122" s="45">
        <f>PRODUCT(C122:F122)</f>
        <v>430</v>
      </c>
    </row>
    <row r="124" spans="1:7" ht="45" customHeight="1" x14ac:dyDescent="0.2">
      <c r="A124" s="41" t="s">
        <v>618</v>
      </c>
      <c r="B124" s="41" t="s">
        <v>588</v>
      </c>
      <c r="C124" s="41" t="s">
        <v>67</v>
      </c>
      <c r="D124" s="42" t="s">
        <v>16</v>
      </c>
      <c r="E124" s="1" t="s">
        <v>68</v>
      </c>
      <c r="F124" s="1" t="s">
        <v>68</v>
      </c>
      <c r="G124" s="43">
        <f>SUM(G125:G126)</f>
        <v>9</v>
      </c>
    </row>
    <row r="125" spans="1:7" x14ac:dyDescent="0.2">
      <c r="A125" s="44" t="s">
        <v>589</v>
      </c>
      <c r="B125" s="44"/>
      <c r="C125" s="45">
        <v>5</v>
      </c>
      <c r="D125" s="45"/>
      <c r="E125" s="45"/>
      <c r="F125" s="45"/>
      <c r="G125" s="45">
        <f>PRODUCT(C125:F125)</f>
        <v>5</v>
      </c>
    </row>
    <row r="126" spans="1:7" x14ac:dyDescent="0.2">
      <c r="A126" s="44" t="s">
        <v>590</v>
      </c>
      <c r="B126" s="44"/>
      <c r="C126" s="45">
        <v>4</v>
      </c>
      <c r="D126" s="45"/>
      <c r="E126" s="45"/>
      <c r="F126" s="45"/>
      <c r="G126" s="45">
        <f>PRODUCT(C126:F126)</f>
        <v>4</v>
      </c>
    </row>
    <row r="128" spans="1:7" ht="45" customHeight="1" x14ac:dyDescent="0.2">
      <c r="A128" s="41" t="s">
        <v>619</v>
      </c>
      <c r="B128" s="41" t="s">
        <v>588</v>
      </c>
      <c r="C128" s="41" t="s">
        <v>69</v>
      </c>
      <c r="D128" s="42" t="s">
        <v>16</v>
      </c>
      <c r="E128" s="1" t="s">
        <v>70</v>
      </c>
      <c r="F128" s="1" t="s">
        <v>70</v>
      </c>
      <c r="G128" s="43">
        <f>SUM(G129:G130)</f>
        <v>9</v>
      </c>
    </row>
    <row r="129" spans="1:7" x14ac:dyDescent="0.2">
      <c r="A129" s="44" t="s">
        <v>589</v>
      </c>
      <c r="B129" s="44"/>
      <c r="C129" s="45">
        <v>5</v>
      </c>
      <c r="D129" s="45"/>
      <c r="E129" s="45"/>
      <c r="F129" s="45"/>
      <c r="G129" s="45">
        <f>PRODUCT(C129:F129)</f>
        <v>5</v>
      </c>
    </row>
    <row r="130" spans="1:7" x14ac:dyDescent="0.2">
      <c r="A130" s="44" t="s">
        <v>590</v>
      </c>
      <c r="B130" s="44"/>
      <c r="C130" s="45">
        <v>4</v>
      </c>
      <c r="D130" s="45"/>
      <c r="E130" s="45"/>
      <c r="F130" s="45"/>
      <c r="G130" s="45">
        <f>PRODUCT(C130:F130)</f>
        <v>4</v>
      </c>
    </row>
    <row r="132" spans="1:7" ht="45" customHeight="1" x14ac:dyDescent="0.2">
      <c r="A132" s="41" t="s">
        <v>620</v>
      </c>
      <c r="B132" s="41" t="s">
        <v>588</v>
      </c>
      <c r="C132" s="41" t="s">
        <v>71</v>
      </c>
      <c r="D132" s="42" t="s">
        <v>16</v>
      </c>
      <c r="E132" s="1" t="s">
        <v>72</v>
      </c>
      <c r="F132" s="1" t="s">
        <v>72</v>
      </c>
      <c r="G132" s="43">
        <f>SUM(G133:G133)</f>
        <v>1</v>
      </c>
    </row>
    <row r="133" spans="1:7" x14ac:dyDescent="0.2">
      <c r="A133" s="44" t="s">
        <v>590</v>
      </c>
      <c r="B133" s="44"/>
      <c r="C133" s="45">
        <v>1</v>
      </c>
      <c r="D133" s="45"/>
      <c r="E133" s="45"/>
      <c r="F133" s="45"/>
      <c r="G133" s="45">
        <f>PRODUCT(C133:F133)</f>
        <v>1</v>
      </c>
    </row>
    <row r="135" spans="1:7" ht="45" customHeight="1" x14ac:dyDescent="0.2">
      <c r="A135" s="41" t="s">
        <v>621</v>
      </c>
      <c r="B135" s="41" t="s">
        <v>588</v>
      </c>
      <c r="C135" s="41" t="s">
        <v>73</v>
      </c>
      <c r="D135" s="42" t="s">
        <v>16</v>
      </c>
      <c r="E135" s="1" t="s">
        <v>74</v>
      </c>
      <c r="F135" s="1" t="s">
        <v>74</v>
      </c>
      <c r="G135" s="43">
        <f>SUM(G136:G136)</f>
        <v>1</v>
      </c>
    </row>
    <row r="136" spans="1:7" x14ac:dyDescent="0.2">
      <c r="A136" s="44" t="s">
        <v>590</v>
      </c>
      <c r="B136" s="44"/>
      <c r="C136" s="45">
        <v>1</v>
      </c>
      <c r="D136" s="45"/>
      <c r="E136" s="45"/>
      <c r="F136" s="45"/>
      <c r="G136" s="45">
        <f>PRODUCT(C136:F136)</f>
        <v>1</v>
      </c>
    </row>
    <row r="138" spans="1:7" ht="45" customHeight="1" x14ac:dyDescent="0.2">
      <c r="A138" s="41" t="s">
        <v>622</v>
      </c>
      <c r="B138" s="41" t="s">
        <v>588</v>
      </c>
      <c r="C138" s="41" t="s">
        <v>75</v>
      </c>
      <c r="D138" s="42" t="s">
        <v>16</v>
      </c>
      <c r="E138" s="1" t="s">
        <v>76</v>
      </c>
      <c r="F138" s="1" t="s">
        <v>76</v>
      </c>
      <c r="G138" s="43">
        <f>SUM(G139:G141)</f>
        <v>3</v>
      </c>
    </row>
    <row r="139" spans="1:7" x14ac:dyDescent="0.2">
      <c r="A139" s="44" t="s">
        <v>623</v>
      </c>
      <c r="B139" s="44"/>
      <c r="C139" s="45"/>
      <c r="D139" s="45"/>
      <c r="E139" s="45"/>
      <c r="F139" s="45"/>
      <c r="G139" s="45"/>
    </row>
    <row r="140" spans="1:7" x14ac:dyDescent="0.2">
      <c r="A140" s="44" t="s">
        <v>589</v>
      </c>
      <c r="B140" s="44"/>
      <c r="C140" s="45">
        <v>1</v>
      </c>
      <c r="D140" s="45"/>
      <c r="E140" s="45"/>
      <c r="F140" s="45"/>
      <c r="G140" s="45">
        <f>PRODUCT(C140:F140)</f>
        <v>1</v>
      </c>
    </row>
    <row r="141" spans="1:7" x14ac:dyDescent="0.2">
      <c r="A141" s="44" t="s">
        <v>590</v>
      </c>
      <c r="B141" s="44"/>
      <c r="C141" s="45">
        <v>2</v>
      </c>
      <c r="D141" s="45"/>
      <c r="E141" s="45"/>
      <c r="F141" s="45"/>
      <c r="G141" s="45">
        <f>PRODUCT(C141:F141)</f>
        <v>2</v>
      </c>
    </row>
    <row r="143" spans="1:7" ht="45" customHeight="1" x14ac:dyDescent="0.2">
      <c r="A143" s="41" t="s">
        <v>624</v>
      </c>
      <c r="B143" s="41" t="s">
        <v>588</v>
      </c>
      <c r="C143" s="41" t="s">
        <v>77</v>
      </c>
      <c r="D143" s="42" t="s">
        <v>16</v>
      </c>
      <c r="E143" s="1" t="s">
        <v>78</v>
      </c>
      <c r="F143" s="1" t="s">
        <v>78</v>
      </c>
      <c r="G143" s="43">
        <f>SUM(G144:G146)</f>
        <v>3</v>
      </c>
    </row>
    <row r="144" spans="1:7" x14ac:dyDescent="0.2">
      <c r="A144" s="44" t="s">
        <v>623</v>
      </c>
      <c r="B144" s="44"/>
      <c r="C144" s="45"/>
      <c r="D144" s="45"/>
      <c r="E144" s="45"/>
      <c r="F144" s="45"/>
      <c r="G144" s="45"/>
    </row>
    <row r="145" spans="1:7" x14ac:dyDescent="0.2">
      <c r="A145" s="44" t="s">
        <v>589</v>
      </c>
      <c r="B145" s="44"/>
      <c r="C145" s="45">
        <v>1</v>
      </c>
      <c r="D145" s="45"/>
      <c r="E145" s="45"/>
      <c r="F145" s="45"/>
      <c r="G145" s="45">
        <f>PRODUCT(C145:F145)</f>
        <v>1</v>
      </c>
    </row>
    <row r="146" spans="1:7" x14ac:dyDescent="0.2">
      <c r="A146" s="44" t="s">
        <v>590</v>
      </c>
      <c r="B146" s="44"/>
      <c r="C146" s="45">
        <v>2</v>
      </c>
      <c r="D146" s="45"/>
      <c r="E146" s="45"/>
      <c r="F146" s="45"/>
      <c r="G146" s="45">
        <f>PRODUCT(C146:F146)</f>
        <v>2</v>
      </c>
    </row>
    <row r="148" spans="1:7" ht="45" customHeight="1" x14ac:dyDescent="0.2">
      <c r="A148" s="41" t="s">
        <v>625</v>
      </c>
      <c r="B148" s="41" t="s">
        <v>588</v>
      </c>
      <c r="C148" s="41" t="s">
        <v>79</v>
      </c>
      <c r="D148" s="42" t="s">
        <v>16</v>
      </c>
      <c r="E148" s="1" t="s">
        <v>80</v>
      </c>
      <c r="F148" s="1" t="s">
        <v>80</v>
      </c>
      <c r="G148" s="43">
        <f>SUM(G149:G150)</f>
        <v>9</v>
      </c>
    </row>
    <row r="149" spans="1:7" x14ac:dyDescent="0.2">
      <c r="A149" s="44" t="s">
        <v>589</v>
      </c>
      <c r="B149" s="44"/>
      <c r="C149" s="45">
        <v>5</v>
      </c>
      <c r="D149" s="45"/>
      <c r="E149" s="45"/>
      <c r="F149" s="45"/>
      <c r="G149" s="45">
        <f>PRODUCT(C149:F149)</f>
        <v>5</v>
      </c>
    </row>
    <row r="150" spans="1:7" x14ac:dyDescent="0.2">
      <c r="A150" s="44" t="s">
        <v>590</v>
      </c>
      <c r="B150" s="44"/>
      <c r="C150" s="45">
        <v>4</v>
      </c>
      <c r="D150" s="45"/>
      <c r="E150" s="45"/>
      <c r="F150" s="45"/>
      <c r="G150" s="45">
        <f>PRODUCT(C150:F150)</f>
        <v>4</v>
      </c>
    </row>
    <row r="152" spans="1:7" ht="45" customHeight="1" x14ac:dyDescent="0.2">
      <c r="A152" s="41" t="s">
        <v>626</v>
      </c>
      <c r="B152" s="41" t="s">
        <v>588</v>
      </c>
      <c r="C152" s="41" t="s">
        <v>81</v>
      </c>
      <c r="D152" s="42" t="s">
        <v>16</v>
      </c>
      <c r="E152" s="1" t="s">
        <v>82</v>
      </c>
      <c r="F152" s="1" t="s">
        <v>82</v>
      </c>
      <c r="G152" s="43">
        <f>SUM(G153:G156)</f>
        <v>4</v>
      </c>
    </row>
    <row r="153" spans="1:7" x14ac:dyDescent="0.2">
      <c r="A153" s="44" t="s">
        <v>590</v>
      </c>
      <c r="B153" s="44"/>
      <c r="C153" s="45">
        <v>1</v>
      </c>
      <c r="D153" s="45"/>
      <c r="E153" s="45"/>
      <c r="F153" s="45"/>
      <c r="G153" s="45">
        <f>PRODUCT(C153:F153)</f>
        <v>1</v>
      </c>
    </row>
    <row r="154" spans="1:7" x14ac:dyDescent="0.2">
      <c r="A154" s="44" t="s">
        <v>623</v>
      </c>
      <c r="B154" s="44"/>
      <c r="C154" s="45"/>
      <c r="D154" s="45"/>
      <c r="E154" s="45"/>
      <c r="F154" s="45"/>
      <c r="G154" s="45">
        <f>PRODUCT(C154:F154)</f>
        <v>0</v>
      </c>
    </row>
    <row r="155" spans="1:7" x14ac:dyDescent="0.2">
      <c r="A155" s="44" t="s">
        <v>589</v>
      </c>
      <c r="B155" s="44"/>
      <c r="C155" s="45">
        <v>1</v>
      </c>
      <c r="D155" s="45"/>
      <c r="E155" s="45"/>
      <c r="F155" s="45"/>
      <c r="G155" s="45">
        <f>PRODUCT(C155:F155)</f>
        <v>1</v>
      </c>
    </row>
    <row r="156" spans="1:7" x14ac:dyDescent="0.2">
      <c r="A156" s="44" t="s">
        <v>590</v>
      </c>
      <c r="B156" s="44"/>
      <c r="C156" s="45">
        <v>2</v>
      </c>
      <c r="D156" s="45"/>
      <c r="E156" s="45"/>
      <c r="F156" s="45"/>
      <c r="G156" s="45">
        <f>PRODUCT(C156:F156)</f>
        <v>2</v>
      </c>
    </row>
    <row r="158" spans="1:7" ht="45" customHeight="1" x14ac:dyDescent="0.2">
      <c r="A158" s="41" t="s">
        <v>627</v>
      </c>
      <c r="B158" s="41" t="s">
        <v>588</v>
      </c>
      <c r="C158" s="41" t="s">
        <v>83</v>
      </c>
      <c r="D158" s="42" t="s">
        <v>16</v>
      </c>
      <c r="E158" s="1" t="s">
        <v>84</v>
      </c>
      <c r="F158" s="1" t="s">
        <v>84</v>
      </c>
      <c r="G158" s="43">
        <f>SUM(G159:G160)</f>
        <v>6</v>
      </c>
    </row>
    <row r="159" spans="1:7" x14ac:dyDescent="0.2">
      <c r="A159" s="44" t="s">
        <v>589</v>
      </c>
      <c r="B159" s="44"/>
      <c r="C159" s="45">
        <v>2</v>
      </c>
      <c r="D159" s="45"/>
      <c r="E159" s="45"/>
      <c r="F159" s="45"/>
      <c r="G159" s="45">
        <f>PRODUCT(C159:F159)</f>
        <v>2</v>
      </c>
    </row>
    <row r="160" spans="1:7" x14ac:dyDescent="0.2">
      <c r="A160" s="44" t="s">
        <v>590</v>
      </c>
      <c r="B160" s="44"/>
      <c r="C160" s="45">
        <v>4</v>
      </c>
      <c r="D160" s="45"/>
      <c r="E160" s="45"/>
      <c r="F160" s="45"/>
      <c r="G160" s="45">
        <f>PRODUCT(C160:F160)</f>
        <v>4</v>
      </c>
    </row>
    <row r="162" spans="1:7" ht="45" customHeight="1" x14ac:dyDescent="0.2">
      <c r="A162" s="41" t="s">
        <v>628</v>
      </c>
      <c r="B162" s="41" t="s">
        <v>588</v>
      </c>
      <c r="C162" s="41" t="s">
        <v>85</v>
      </c>
      <c r="D162" s="42" t="s">
        <v>16</v>
      </c>
      <c r="E162" s="1" t="s">
        <v>86</v>
      </c>
      <c r="F162" s="1" t="s">
        <v>86</v>
      </c>
      <c r="G162" s="43">
        <f>SUM(G163:G164)</f>
        <v>5</v>
      </c>
    </row>
    <row r="163" spans="1:7" x14ac:dyDescent="0.2">
      <c r="A163" s="44" t="s">
        <v>589</v>
      </c>
      <c r="B163" s="44"/>
      <c r="C163" s="45">
        <v>4</v>
      </c>
      <c r="D163" s="45"/>
      <c r="E163" s="45"/>
      <c r="F163" s="45"/>
      <c r="G163" s="45">
        <f>PRODUCT(C163:F163)</f>
        <v>4</v>
      </c>
    </row>
    <row r="164" spans="1:7" x14ac:dyDescent="0.2">
      <c r="A164" s="44" t="s">
        <v>590</v>
      </c>
      <c r="B164" s="44"/>
      <c r="C164" s="45">
        <v>1</v>
      </c>
      <c r="D164" s="45"/>
      <c r="E164" s="45"/>
      <c r="F164" s="45"/>
      <c r="G164" s="45">
        <f>PRODUCT(C164:F164)</f>
        <v>1</v>
      </c>
    </row>
    <row r="166" spans="1:7" ht="45" customHeight="1" x14ac:dyDescent="0.2">
      <c r="A166" s="41" t="s">
        <v>629</v>
      </c>
      <c r="B166" s="41" t="s">
        <v>588</v>
      </c>
      <c r="C166" s="41" t="s">
        <v>87</v>
      </c>
      <c r="D166" s="42" t="s">
        <v>16</v>
      </c>
      <c r="E166" s="1" t="s">
        <v>88</v>
      </c>
      <c r="F166" s="1" t="s">
        <v>88</v>
      </c>
      <c r="G166" s="43">
        <f>SUM(G167:G167)</f>
        <v>12</v>
      </c>
    </row>
    <row r="167" spans="1:7" x14ac:dyDescent="0.2">
      <c r="A167" s="44" t="s">
        <v>590</v>
      </c>
      <c r="B167" s="44"/>
      <c r="C167" s="45">
        <v>12</v>
      </c>
      <c r="D167" s="45"/>
      <c r="E167" s="45"/>
      <c r="F167" s="45"/>
      <c r="G167" s="45">
        <f>PRODUCT(C167:F167)</f>
        <v>12</v>
      </c>
    </row>
    <row r="169" spans="1:7" ht="45" customHeight="1" x14ac:dyDescent="0.2">
      <c r="A169" s="41" t="s">
        <v>630</v>
      </c>
      <c r="B169" s="41" t="s">
        <v>588</v>
      </c>
      <c r="C169" s="41" t="s">
        <v>89</v>
      </c>
      <c r="D169" s="42" t="s">
        <v>16</v>
      </c>
      <c r="E169" s="1" t="s">
        <v>90</v>
      </c>
      <c r="F169" s="1" t="s">
        <v>90</v>
      </c>
      <c r="G169" s="43">
        <f>SUM(G170:G171)</f>
        <v>5</v>
      </c>
    </row>
    <row r="170" spans="1:7" x14ac:dyDescent="0.2">
      <c r="A170" s="44" t="s">
        <v>589</v>
      </c>
      <c r="B170" s="44"/>
      <c r="C170" s="45">
        <v>2</v>
      </c>
      <c r="D170" s="45"/>
      <c r="E170" s="45"/>
      <c r="F170" s="45"/>
      <c r="G170" s="45">
        <f>PRODUCT(C170:F170)</f>
        <v>2</v>
      </c>
    </row>
    <row r="171" spans="1:7" x14ac:dyDescent="0.2">
      <c r="A171" s="44" t="s">
        <v>590</v>
      </c>
      <c r="B171" s="44"/>
      <c r="C171" s="45">
        <v>3</v>
      </c>
      <c r="D171" s="45"/>
      <c r="E171" s="45"/>
      <c r="F171" s="45"/>
      <c r="G171" s="45">
        <f>PRODUCT(C171:F171)</f>
        <v>3</v>
      </c>
    </row>
    <row r="173" spans="1:7" ht="45" customHeight="1" x14ac:dyDescent="0.2">
      <c r="A173" s="41" t="s">
        <v>631</v>
      </c>
      <c r="B173" s="41" t="s">
        <v>588</v>
      </c>
      <c r="C173" s="41" t="s">
        <v>91</v>
      </c>
      <c r="D173" s="42" t="s">
        <v>16</v>
      </c>
      <c r="E173" s="1" t="s">
        <v>92</v>
      </c>
      <c r="F173" s="1" t="s">
        <v>92</v>
      </c>
      <c r="G173" s="43">
        <f>SUM(G174:G174)</f>
        <v>2</v>
      </c>
    </row>
    <row r="174" spans="1:7" x14ac:dyDescent="0.2">
      <c r="A174" s="44" t="s">
        <v>589</v>
      </c>
      <c r="B174" s="44"/>
      <c r="C174" s="45">
        <v>2</v>
      </c>
      <c r="D174" s="45"/>
      <c r="E174" s="45"/>
      <c r="F174" s="45"/>
      <c r="G174" s="45">
        <f>PRODUCT(C174:F174)</f>
        <v>2</v>
      </c>
    </row>
    <row r="176" spans="1:7" ht="45" customHeight="1" x14ac:dyDescent="0.2">
      <c r="A176" s="41" t="s">
        <v>632</v>
      </c>
      <c r="B176" s="41" t="s">
        <v>588</v>
      </c>
      <c r="C176" s="41" t="s">
        <v>93</v>
      </c>
      <c r="D176" s="42" t="s">
        <v>16</v>
      </c>
      <c r="E176" s="1" t="s">
        <v>94</v>
      </c>
      <c r="F176" s="1" t="s">
        <v>94</v>
      </c>
      <c r="G176" s="43">
        <f>SUM(G177:G178)</f>
        <v>6</v>
      </c>
    </row>
    <row r="177" spans="1:7" x14ac:dyDescent="0.2">
      <c r="A177" s="44" t="s">
        <v>589</v>
      </c>
      <c r="B177" s="44"/>
      <c r="C177" s="45">
        <v>5</v>
      </c>
      <c r="D177" s="45"/>
      <c r="E177" s="45"/>
      <c r="F177" s="45"/>
      <c r="G177" s="45">
        <f>PRODUCT(C177:F177)</f>
        <v>5</v>
      </c>
    </row>
    <row r="178" spans="1:7" x14ac:dyDescent="0.2">
      <c r="A178" s="44" t="s">
        <v>590</v>
      </c>
      <c r="B178" s="44"/>
      <c r="C178" s="45">
        <v>1</v>
      </c>
      <c r="D178" s="45"/>
      <c r="E178" s="45"/>
      <c r="F178" s="45"/>
      <c r="G178" s="45">
        <f>PRODUCT(C178:F178)</f>
        <v>1</v>
      </c>
    </row>
    <row r="180" spans="1:7" ht="45" customHeight="1" x14ac:dyDescent="0.2">
      <c r="A180" s="41" t="s">
        <v>633</v>
      </c>
      <c r="B180" s="41" t="s">
        <v>588</v>
      </c>
      <c r="C180" s="41" t="s">
        <v>95</v>
      </c>
      <c r="D180" s="42" t="s">
        <v>16</v>
      </c>
      <c r="E180" s="1" t="s">
        <v>96</v>
      </c>
      <c r="F180" s="1" t="s">
        <v>96</v>
      </c>
      <c r="G180" s="43">
        <f>SUM(G181:G181)</f>
        <v>4</v>
      </c>
    </row>
    <row r="181" spans="1:7" x14ac:dyDescent="0.2">
      <c r="A181" s="44" t="s">
        <v>589</v>
      </c>
      <c r="B181" s="44"/>
      <c r="C181" s="45">
        <v>4</v>
      </c>
      <c r="D181" s="45"/>
      <c r="E181" s="45"/>
      <c r="F181" s="45"/>
      <c r="G181" s="45">
        <f>PRODUCT(C181:F181)</f>
        <v>4</v>
      </c>
    </row>
    <row r="183" spans="1:7" ht="45" customHeight="1" x14ac:dyDescent="0.2">
      <c r="A183" s="41" t="s">
        <v>634</v>
      </c>
      <c r="B183" s="41" t="s">
        <v>588</v>
      </c>
      <c r="C183" s="41" t="s">
        <v>97</v>
      </c>
      <c r="D183" s="42" t="s">
        <v>16</v>
      </c>
      <c r="E183" s="1" t="s">
        <v>98</v>
      </c>
      <c r="F183" s="1" t="s">
        <v>98</v>
      </c>
      <c r="G183" s="43">
        <f>SUM(G184:G185)</f>
        <v>4</v>
      </c>
    </row>
    <row r="184" spans="1:7" x14ac:dyDescent="0.2">
      <c r="A184" s="44" t="s">
        <v>589</v>
      </c>
      <c r="B184" s="44"/>
      <c r="C184" s="45">
        <v>3</v>
      </c>
      <c r="D184" s="45"/>
      <c r="E184" s="45"/>
      <c r="F184" s="45"/>
      <c r="G184" s="45">
        <f>PRODUCT(C184:F184)</f>
        <v>3</v>
      </c>
    </row>
    <row r="185" spans="1:7" x14ac:dyDescent="0.2">
      <c r="A185" s="44" t="s">
        <v>590</v>
      </c>
      <c r="B185" s="44"/>
      <c r="C185" s="45">
        <v>1</v>
      </c>
      <c r="D185" s="45"/>
      <c r="E185" s="45"/>
      <c r="F185" s="45"/>
      <c r="G185" s="45">
        <f>PRODUCT(C185:F185)</f>
        <v>1</v>
      </c>
    </row>
    <row r="187" spans="1:7" ht="45" customHeight="1" x14ac:dyDescent="0.2">
      <c r="A187" s="41" t="s">
        <v>635</v>
      </c>
      <c r="B187" s="41" t="s">
        <v>588</v>
      </c>
      <c r="C187" s="41" t="s">
        <v>99</v>
      </c>
      <c r="D187" s="42" t="s">
        <v>16</v>
      </c>
      <c r="E187" s="1" t="s">
        <v>100</v>
      </c>
      <c r="F187" s="1" t="s">
        <v>100</v>
      </c>
      <c r="G187" s="43">
        <f>SUM(G188:G188)</f>
        <v>1</v>
      </c>
    </row>
    <row r="188" spans="1:7" x14ac:dyDescent="0.2">
      <c r="A188" s="44" t="s">
        <v>590</v>
      </c>
      <c r="B188" s="44"/>
      <c r="C188" s="45">
        <v>1</v>
      </c>
      <c r="D188" s="45"/>
      <c r="E188" s="45"/>
      <c r="F188" s="45"/>
      <c r="G188" s="45">
        <f>PRODUCT(C188:F188)</f>
        <v>1</v>
      </c>
    </row>
    <row r="190" spans="1:7" ht="45" customHeight="1" x14ac:dyDescent="0.2">
      <c r="A190" s="41" t="s">
        <v>636</v>
      </c>
      <c r="B190" s="41" t="s">
        <v>588</v>
      </c>
      <c r="C190" s="41" t="s">
        <v>101</v>
      </c>
      <c r="D190" s="42" t="s">
        <v>16</v>
      </c>
      <c r="E190" s="1" t="s">
        <v>102</v>
      </c>
      <c r="F190" s="1" t="s">
        <v>102</v>
      </c>
      <c r="G190" s="43">
        <f>SUM(G191:G192)</f>
        <v>20</v>
      </c>
    </row>
    <row r="191" spans="1:7" x14ac:dyDescent="0.2">
      <c r="A191" s="44" t="s">
        <v>637</v>
      </c>
      <c r="B191" s="44"/>
      <c r="C191" s="45">
        <v>10</v>
      </c>
      <c r="D191" s="45"/>
      <c r="E191" s="45"/>
      <c r="F191" s="45"/>
      <c r="G191" s="45">
        <f>PRODUCT(C191:F191)</f>
        <v>10</v>
      </c>
    </row>
    <row r="192" spans="1:7" x14ac:dyDescent="0.2">
      <c r="A192" s="44" t="s">
        <v>638</v>
      </c>
      <c r="B192" s="44"/>
      <c r="C192" s="45">
        <v>10</v>
      </c>
      <c r="D192" s="45"/>
      <c r="E192" s="45"/>
      <c r="F192" s="45"/>
      <c r="G192" s="45">
        <f>PRODUCT(C192:F192)</f>
        <v>10</v>
      </c>
    </row>
    <row r="194" spans="1:7" ht="45" customHeight="1" x14ac:dyDescent="0.2">
      <c r="A194" s="41" t="s">
        <v>639</v>
      </c>
      <c r="B194" s="41" t="s">
        <v>588</v>
      </c>
      <c r="C194" s="41" t="s">
        <v>103</v>
      </c>
      <c r="D194" s="42" t="s">
        <v>16</v>
      </c>
      <c r="E194" s="1" t="s">
        <v>104</v>
      </c>
      <c r="F194" s="1" t="s">
        <v>104</v>
      </c>
      <c r="G194" s="43">
        <f>SUM(G195:G198)</f>
        <v>65</v>
      </c>
    </row>
    <row r="195" spans="1:7" x14ac:dyDescent="0.2">
      <c r="A195" s="44" t="s">
        <v>640</v>
      </c>
      <c r="B195" s="44"/>
      <c r="C195" s="45">
        <v>11</v>
      </c>
      <c r="D195" s="45"/>
      <c r="E195" s="45"/>
      <c r="F195" s="45"/>
      <c r="G195" s="45">
        <f>PRODUCT(C195:F195)</f>
        <v>11</v>
      </c>
    </row>
    <row r="196" spans="1:7" x14ac:dyDescent="0.2">
      <c r="A196" s="44" t="s">
        <v>641</v>
      </c>
      <c r="B196" s="44"/>
      <c r="C196" s="45">
        <v>29</v>
      </c>
      <c r="D196" s="45"/>
      <c r="E196" s="45"/>
      <c r="F196" s="45"/>
      <c r="G196" s="45">
        <f>PRODUCT(C196:F196)</f>
        <v>29</v>
      </c>
    </row>
    <row r="197" spans="1:7" x14ac:dyDescent="0.2">
      <c r="A197" s="44" t="s">
        <v>642</v>
      </c>
      <c r="B197" s="44"/>
      <c r="C197" s="45">
        <v>5</v>
      </c>
      <c r="D197" s="45"/>
      <c r="E197" s="45"/>
      <c r="F197" s="45"/>
      <c r="G197" s="45">
        <f>PRODUCT(C197:F197)</f>
        <v>5</v>
      </c>
    </row>
    <row r="198" spans="1:7" x14ac:dyDescent="0.2">
      <c r="A198" s="44" t="s">
        <v>643</v>
      </c>
      <c r="B198" s="44"/>
      <c r="C198" s="45">
        <v>20</v>
      </c>
      <c r="D198" s="45"/>
      <c r="E198" s="45"/>
      <c r="F198" s="45"/>
      <c r="G198" s="45">
        <f>PRODUCT(C198:F198)</f>
        <v>20</v>
      </c>
    </row>
    <row r="200" spans="1:7" ht="45" customHeight="1" x14ac:dyDescent="0.2">
      <c r="A200" s="41" t="s">
        <v>644</v>
      </c>
      <c r="B200" s="41" t="s">
        <v>588</v>
      </c>
      <c r="C200" s="41" t="s">
        <v>105</v>
      </c>
      <c r="D200" s="42" t="s">
        <v>16</v>
      </c>
      <c r="E200" s="1" t="s">
        <v>106</v>
      </c>
      <c r="F200" s="1" t="s">
        <v>106</v>
      </c>
      <c r="G200" s="43">
        <f>SUM(G201:G202)</f>
        <v>6</v>
      </c>
    </row>
    <row r="201" spans="1:7" x14ac:dyDescent="0.2">
      <c r="A201" s="44" t="s">
        <v>589</v>
      </c>
      <c r="B201" s="44"/>
      <c r="C201" s="45">
        <v>4</v>
      </c>
      <c r="D201" s="45"/>
      <c r="E201" s="45"/>
      <c r="F201" s="45"/>
      <c r="G201" s="45">
        <f>PRODUCT(C201:F201)</f>
        <v>4</v>
      </c>
    </row>
    <row r="202" spans="1:7" x14ac:dyDescent="0.2">
      <c r="A202" s="44" t="s">
        <v>590</v>
      </c>
      <c r="B202" s="44"/>
      <c r="C202" s="45">
        <v>2</v>
      </c>
      <c r="D202" s="45"/>
      <c r="E202" s="45"/>
      <c r="F202" s="45"/>
      <c r="G202" s="45">
        <f>PRODUCT(C202:F202)</f>
        <v>2</v>
      </c>
    </row>
    <row r="204" spans="1:7" ht="45" customHeight="1" x14ac:dyDescent="0.2">
      <c r="A204" s="41" t="s">
        <v>645</v>
      </c>
      <c r="B204" s="41" t="s">
        <v>588</v>
      </c>
      <c r="C204" s="41" t="s">
        <v>107</v>
      </c>
      <c r="D204" s="42" t="s">
        <v>16</v>
      </c>
      <c r="E204" s="1" t="s">
        <v>108</v>
      </c>
      <c r="F204" s="1" t="s">
        <v>108</v>
      </c>
      <c r="G204" s="43">
        <f>SUM(G205:G206)</f>
        <v>6</v>
      </c>
    </row>
    <row r="205" spans="1:7" x14ac:dyDescent="0.2">
      <c r="A205" s="44" t="s">
        <v>589</v>
      </c>
      <c r="B205" s="44"/>
      <c r="C205" s="45">
        <v>4</v>
      </c>
      <c r="D205" s="45"/>
      <c r="E205" s="45"/>
      <c r="F205" s="45"/>
      <c r="G205" s="45">
        <f>PRODUCT(C205:F205)</f>
        <v>4</v>
      </c>
    </row>
    <row r="206" spans="1:7" x14ac:dyDescent="0.2">
      <c r="A206" s="44" t="s">
        <v>590</v>
      </c>
      <c r="B206" s="44"/>
      <c r="C206" s="45">
        <v>2</v>
      </c>
      <c r="D206" s="45"/>
      <c r="E206" s="45"/>
      <c r="F206" s="45"/>
      <c r="G206" s="45">
        <f>PRODUCT(C206:F206)</f>
        <v>2</v>
      </c>
    </row>
    <row r="208" spans="1:7" ht="45" customHeight="1" x14ac:dyDescent="0.2">
      <c r="A208" s="41" t="s">
        <v>646</v>
      </c>
      <c r="B208" s="41" t="s">
        <v>588</v>
      </c>
      <c r="C208" s="41" t="s">
        <v>109</v>
      </c>
      <c r="D208" s="42" t="s">
        <v>16</v>
      </c>
      <c r="E208" s="1" t="s">
        <v>110</v>
      </c>
      <c r="F208" s="1" t="s">
        <v>110</v>
      </c>
      <c r="G208" s="43">
        <f>SUM(G209:G210)</f>
        <v>6</v>
      </c>
    </row>
    <row r="209" spans="1:7" x14ac:dyDescent="0.2">
      <c r="A209" s="44" t="s">
        <v>589</v>
      </c>
      <c r="B209" s="44"/>
      <c r="C209" s="45">
        <v>4</v>
      </c>
      <c r="D209" s="45"/>
      <c r="E209" s="45"/>
      <c r="F209" s="45"/>
      <c r="G209" s="45">
        <f>PRODUCT(C209:F209)</f>
        <v>4</v>
      </c>
    </row>
    <row r="210" spans="1:7" x14ac:dyDescent="0.2">
      <c r="A210" s="44" t="s">
        <v>590</v>
      </c>
      <c r="B210" s="44"/>
      <c r="C210" s="45">
        <v>2</v>
      </c>
      <c r="D210" s="45"/>
      <c r="E210" s="45"/>
      <c r="F210" s="45"/>
      <c r="G210" s="45">
        <f>PRODUCT(C210:F210)</f>
        <v>2</v>
      </c>
    </row>
    <row r="212" spans="1:7" ht="45" customHeight="1" x14ac:dyDescent="0.2">
      <c r="A212" s="41" t="s">
        <v>647</v>
      </c>
      <c r="B212" s="41" t="s">
        <v>588</v>
      </c>
      <c r="C212" s="41" t="s">
        <v>111</v>
      </c>
      <c r="D212" s="42" t="s">
        <v>16</v>
      </c>
      <c r="E212" s="1" t="s">
        <v>112</v>
      </c>
      <c r="F212" s="1" t="s">
        <v>112</v>
      </c>
      <c r="G212" s="43">
        <f>SUM(G213:G214)</f>
        <v>6</v>
      </c>
    </row>
    <row r="213" spans="1:7" x14ac:dyDescent="0.2">
      <c r="A213" s="44" t="s">
        <v>589</v>
      </c>
      <c r="B213" s="44"/>
      <c r="C213" s="45">
        <v>4</v>
      </c>
      <c r="D213" s="45"/>
      <c r="E213" s="45"/>
      <c r="F213" s="45"/>
      <c r="G213" s="45">
        <f>PRODUCT(C213:F213)</f>
        <v>4</v>
      </c>
    </row>
    <row r="214" spans="1:7" x14ac:dyDescent="0.2">
      <c r="A214" s="44" t="s">
        <v>590</v>
      </c>
      <c r="B214" s="44"/>
      <c r="C214" s="45">
        <v>2</v>
      </c>
      <c r="D214" s="45"/>
      <c r="E214" s="45"/>
      <c r="F214" s="45"/>
      <c r="G214" s="45">
        <f>PRODUCT(C214:F214)</f>
        <v>2</v>
      </c>
    </row>
    <row r="216" spans="1:7" ht="45" customHeight="1" x14ac:dyDescent="0.2">
      <c r="A216" s="41" t="s">
        <v>648</v>
      </c>
      <c r="B216" s="41" t="s">
        <v>588</v>
      </c>
      <c r="C216" s="41" t="s">
        <v>113</v>
      </c>
      <c r="D216" s="42" t="s">
        <v>19</v>
      </c>
      <c r="E216" s="1" t="s">
        <v>114</v>
      </c>
      <c r="F216" s="1" t="s">
        <v>114</v>
      </c>
      <c r="G216" s="43">
        <f>SUM(G217:G218)</f>
        <v>6</v>
      </c>
    </row>
    <row r="217" spans="1:7" x14ac:dyDescent="0.2">
      <c r="A217" s="44" t="s">
        <v>589</v>
      </c>
      <c r="B217" s="44"/>
      <c r="C217" s="45">
        <v>4</v>
      </c>
      <c r="D217" s="45"/>
      <c r="E217" s="45"/>
      <c r="F217" s="45"/>
      <c r="G217" s="45">
        <f>PRODUCT(C217:F217)</f>
        <v>4</v>
      </c>
    </row>
    <row r="218" spans="1:7" x14ac:dyDescent="0.2">
      <c r="A218" s="44" t="s">
        <v>590</v>
      </c>
      <c r="B218" s="44"/>
      <c r="C218" s="45">
        <v>2</v>
      </c>
      <c r="D218" s="45"/>
      <c r="E218" s="45"/>
      <c r="F218" s="45"/>
      <c r="G218" s="45">
        <f>PRODUCT(C218:F218)</f>
        <v>2</v>
      </c>
    </row>
    <row r="220" spans="1:7" ht="45" customHeight="1" x14ac:dyDescent="0.2">
      <c r="A220" s="41" t="s">
        <v>649</v>
      </c>
      <c r="B220" s="41" t="s">
        <v>588</v>
      </c>
      <c r="C220" s="41" t="s">
        <v>115</v>
      </c>
      <c r="D220" s="42" t="s">
        <v>16</v>
      </c>
      <c r="E220" s="1" t="s">
        <v>116</v>
      </c>
      <c r="F220" s="1" t="s">
        <v>116</v>
      </c>
      <c r="G220" s="43">
        <f>SUM(G221:G222)</f>
        <v>6</v>
      </c>
    </row>
    <row r="221" spans="1:7" x14ac:dyDescent="0.2">
      <c r="A221" s="44" t="s">
        <v>589</v>
      </c>
      <c r="B221" s="44"/>
      <c r="C221" s="45">
        <v>4</v>
      </c>
      <c r="D221" s="45"/>
      <c r="E221" s="45"/>
      <c r="F221" s="45"/>
      <c r="G221" s="45">
        <f>PRODUCT(C221:F221)</f>
        <v>4</v>
      </c>
    </row>
    <row r="222" spans="1:7" x14ac:dyDescent="0.2">
      <c r="A222" s="44" t="s">
        <v>590</v>
      </c>
      <c r="B222" s="44"/>
      <c r="C222" s="45">
        <v>2</v>
      </c>
      <c r="D222" s="45"/>
      <c r="E222" s="45"/>
      <c r="F222" s="45"/>
      <c r="G222" s="45">
        <f>PRODUCT(C222:F222)</f>
        <v>2</v>
      </c>
    </row>
    <row r="224" spans="1:7" ht="45" customHeight="1" x14ac:dyDescent="0.2">
      <c r="A224" s="41" t="s">
        <v>650</v>
      </c>
      <c r="B224" s="41" t="s">
        <v>588</v>
      </c>
      <c r="C224" s="41" t="s">
        <v>117</v>
      </c>
      <c r="D224" s="42" t="s">
        <v>16</v>
      </c>
      <c r="E224" s="1" t="s">
        <v>118</v>
      </c>
      <c r="F224" s="1" t="s">
        <v>118</v>
      </c>
      <c r="G224" s="43">
        <f>SUM(G225:G226)</f>
        <v>4</v>
      </c>
    </row>
    <row r="225" spans="1:7" x14ac:dyDescent="0.2">
      <c r="A225" s="44" t="s">
        <v>589</v>
      </c>
      <c r="B225" s="44"/>
      <c r="C225" s="45">
        <v>3</v>
      </c>
      <c r="D225" s="45"/>
      <c r="E225" s="45"/>
      <c r="F225" s="45"/>
      <c r="G225" s="45">
        <f>PRODUCT(C225:F225)</f>
        <v>3</v>
      </c>
    </row>
    <row r="226" spans="1:7" x14ac:dyDescent="0.2">
      <c r="A226" s="44" t="s">
        <v>590</v>
      </c>
      <c r="B226" s="44"/>
      <c r="C226" s="45">
        <v>1</v>
      </c>
      <c r="D226" s="45"/>
      <c r="E226" s="45"/>
      <c r="F226" s="45"/>
      <c r="G226" s="45">
        <f>PRODUCT(C226:F226)</f>
        <v>1</v>
      </c>
    </row>
    <row r="228" spans="1:7" ht="45" customHeight="1" x14ac:dyDescent="0.2">
      <c r="A228" s="41" t="s">
        <v>651</v>
      </c>
      <c r="B228" s="41" t="s">
        <v>588</v>
      </c>
      <c r="C228" s="41" t="s">
        <v>119</v>
      </c>
      <c r="D228" s="42" t="s">
        <v>16</v>
      </c>
      <c r="E228" s="1" t="s">
        <v>120</v>
      </c>
      <c r="F228" s="1" t="s">
        <v>120</v>
      </c>
      <c r="G228" s="43">
        <f>SUM(G229:G230)</f>
        <v>4</v>
      </c>
    </row>
    <row r="229" spans="1:7" x14ac:dyDescent="0.2">
      <c r="A229" s="44" t="s">
        <v>589</v>
      </c>
      <c r="B229" s="44"/>
      <c r="C229" s="45">
        <v>3</v>
      </c>
      <c r="D229" s="45"/>
      <c r="E229" s="45"/>
      <c r="F229" s="45"/>
      <c r="G229" s="45">
        <f>PRODUCT(C229:F229)</f>
        <v>3</v>
      </c>
    </row>
    <row r="230" spans="1:7" x14ac:dyDescent="0.2">
      <c r="A230" s="44" t="s">
        <v>590</v>
      </c>
      <c r="B230" s="44"/>
      <c r="C230" s="45">
        <v>1</v>
      </c>
      <c r="D230" s="45"/>
      <c r="E230" s="45"/>
      <c r="F230" s="45"/>
      <c r="G230" s="45">
        <f>PRODUCT(C230:F230)</f>
        <v>1</v>
      </c>
    </row>
    <row r="232" spans="1:7" ht="45" customHeight="1" x14ac:dyDescent="0.2">
      <c r="A232" s="41" t="s">
        <v>652</v>
      </c>
      <c r="B232" s="41" t="s">
        <v>588</v>
      </c>
      <c r="C232" s="41" t="s">
        <v>121</v>
      </c>
      <c r="D232" s="42" t="s">
        <v>16</v>
      </c>
      <c r="E232" s="1" t="s">
        <v>122</v>
      </c>
      <c r="F232" s="1" t="s">
        <v>122</v>
      </c>
      <c r="G232" s="43">
        <f>SUM(G233:G233)</f>
        <v>1</v>
      </c>
    </row>
    <row r="233" spans="1:7" x14ac:dyDescent="0.2">
      <c r="A233" s="44" t="s">
        <v>590</v>
      </c>
      <c r="B233" s="44"/>
      <c r="C233" s="45">
        <v>1</v>
      </c>
      <c r="D233" s="45"/>
      <c r="E233" s="45"/>
      <c r="F233" s="45"/>
      <c r="G233" s="45">
        <f>PRODUCT(C233:F233)</f>
        <v>1</v>
      </c>
    </row>
    <row r="235" spans="1:7" ht="45" customHeight="1" x14ac:dyDescent="0.2">
      <c r="A235" s="41" t="s">
        <v>653</v>
      </c>
      <c r="B235" s="41" t="s">
        <v>588</v>
      </c>
      <c r="C235" s="41" t="s">
        <v>123</v>
      </c>
      <c r="D235" s="42" t="s">
        <v>16</v>
      </c>
      <c r="E235" s="1" t="s">
        <v>124</v>
      </c>
      <c r="F235" s="1" t="s">
        <v>124</v>
      </c>
      <c r="G235" s="43">
        <f>SUM(G236:G236)</f>
        <v>1</v>
      </c>
    </row>
    <row r="236" spans="1:7" x14ac:dyDescent="0.2">
      <c r="A236" s="44" t="s">
        <v>590</v>
      </c>
      <c r="B236" s="44"/>
      <c r="C236" s="45">
        <v>1</v>
      </c>
      <c r="D236" s="45"/>
      <c r="E236" s="45"/>
      <c r="F236" s="45"/>
      <c r="G236" s="45">
        <f>PRODUCT(C236:F236)</f>
        <v>1</v>
      </c>
    </row>
    <row r="238" spans="1:7" ht="45" customHeight="1" x14ac:dyDescent="0.2">
      <c r="A238" s="41" t="s">
        <v>654</v>
      </c>
      <c r="B238" s="41" t="s">
        <v>588</v>
      </c>
      <c r="C238" s="41" t="s">
        <v>125</v>
      </c>
      <c r="D238" s="42" t="s">
        <v>16</v>
      </c>
      <c r="E238" s="1" t="s">
        <v>126</v>
      </c>
      <c r="F238" s="1" t="s">
        <v>126</v>
      </c>
      <c r="G238" s="43">
        <f>SUM(G239:G241)</f>
        <v>7</v>
      </c>
    </row>
    <row r="239" spans="1:7" x14ac:dyDescent="0.2">
      <c r="A239" s="44" t="s">
        <v>589</v>
      </c>
      <c r="B239" s="44"/>
      <c r="C239" s="45">
        <v>1</v>
      </c>
      <c r="D239" s="45"/>
      <c r="E239" s="45"/>
      <c r="F239" s="45"/>
      <c r="G239" s="45">
        <f>PRODUCT(C239:F239)</f>
        <v>1</v>
      </c>
    </row>
    <row r="240" spans="1:7" x14ac:dyDescent="0.2">
      <c r="A240" s="44" t="s">
        <v>655</v>
      </c>
      <c r="B240" s="44"/>
      <c r="C240" s="45">
        <v>4</v>
      </c>
      <c r="D240" s="45"/>
      <c r="E240" s="45"/>
      <c r="F240" s="45"/>
      <c r="G240" s="45">
        <f>PRODUCT(C240:F240)</f>
        <v>4</v>
      </c>
    </row>
    <row r="241" spans="1:7" x14ac:dyDescent="0.2">
      <c r="A241" s="44" t="s">
        <v>590</v>
      </c>
      <c r="B241" s="44"/>
      <c r="C241" s="45">
        <v>2</v>
      </c>
      <c r="D241" s="45"/>
      <c r="E241" s="45"/>
      <c r="F241" s="45"/>
      <c r="G241" s="45">
        <f>PRODUCT(C241:F241)</f>
        <v>2</v>
      </c>
    </row>
    <row r="243" spans="1:7" ht="45" customHeight="1" x14ac:dyDescent="0.2">
      <c r="A243" s="41" t="s">
        <v>656</v>
      </c>
      <c r="B243" s="41" t="s">
        <v>588</v>
      </c>
      <c r="C243" s="41" t="s">
        <v>127</v>
      </c>
      <c r="D243" s="42" t="s">
        <v>16</v>
      </c>
      <c r="E243" s="1" t="s">
        <v>128</v>
      </c>
      <c r="F243" s="1" t="s">
        <v>128</v>
      </c>
      <c r="G243" s="43">
        <f>SUM(G244:G246)</f>
        <v>7</v>
      </c>
    </row>
    <row r="244" spans="1:7" x14ac:dyDescent="0.2">
      <c r="A244" s="44" t="s">
        <v>589</v>
      </c>
      <c r="B244" s="44"/>
      <c r="C244" s="45">
        <v>1</v>
      </c>
      <c r="D244" s="45"/>
      <c r="E244" s="45"/>
      <c r="F244" s="45"/>
      <c r="G244" s="45">
        <f>PRODUCT(C244:F244)</f>
        <v>1</v>
      </c>
    </row>
    <row r="245" spans="1:7" x14ac:dyDescent="0.2">
      <c r="A245" s="44" t="s">
        <v>655</v>
      </c>
      <c r="B245" s="44"/>
      <c r="C245" s="45">
        <v>4</v>
      </c>
      <c r="D245" s="45"/>
      <c r="E245" s="45"/>
      <c r="F245" s="45"/>
      <c r="G245" s="45">
        <f>PRODUCT(C245:F245)</f>
        <v>4</v>
      </c>
    </row>
    <row r="246" spans="1:7" x14ac:dyDescent="0.2">
      <c r="A246" s="44" t="s">
        <v>590</v>
      </c>
      <c r="B246" s="44"/>
      <c r="C246" s="45">
        <v>2</v>
      </c>
      <c r="D246" s="45"/>
      <c r="E246" s="45"/>
      <c r="F246" s="45"/>
      <c r="G246" s="45">
        <f>PRODUCT(C246:F246)</f>
        <v>2</v>
      </c>
    </row>
    <row r="248" spans="1:7" ht="45" customHeight="1" x14ac:dyDescent="0.2">
      <c r="A248" s="41" t="s">
        <v>657</v>
      </c>
      <c r="B248" s="41" t="s">
        <v>588</v>
      </c>
      <c r="C248" s="41" t="s">
        <v>129</v>
      </c>
      <c r="D248" s="42" t="s">
        <v>16</v>
      </c>
      <c r="E248" s="1" t="s">
        <v>130</v>
      </c>
      <c r="F248" s="1" t="s">
        <v>130</v>
      </c>
      <c r="G248" s="43">
        <f>SUM(G249:G251)</f>
        <v>83</v>
      </c>
    </row>
    <row r="249" spans="1:7" x14ac:dyDescent="0.2">
      <c r="A249" s="44" t="s">
        <v>589</v>
      </c>
      <c r="B249" s="44"/>
      <c r="C249" s="45">
        <v>65</v>
      </c>
      <c r="D249" s="45"/>
      <c r="E249" s="45"/>
      <c r="F249" s="45"/>
      <c r="G249" s="45">
        <f>PRODUCT(C249:F249)</f>
        <v>65</v>
      </c>
    </row>
    <row r="250" spans="1:7" x14ac:dyDescent="0.2">
      <c r="A250" s="44" t="s">
        <v>590</v>
      </c>
      <c r="B250" s="44"/>
      <c r="C250" s="45">
        <v>15</v>
      </c>
      <c r="D250" s="45"/>
      <c r="E250" s="45"/>
      <c r="F250" s="45"/>
      <c r="G250" s="45">
        <f>PRODUCT(C250:F250)</f>
        <v>15</v>
      </c>
    </row>
    <row r="251" spans="1:7" x14ac:dyDescent="0.2">
      <c r="A251" s="44" t="s">
        <v>658</v>
      </c>
      <c r="B251" s="44"/>
      <c r="C251" s="45">
        <v>3</v>
      </c>
      <c r="D251" s="45"/>
      <c r="E251" s="45"/>
      <c r="F251" s="45"/>
      <c r="G251" s="45">
        <f>PRODUCT(C251:F251)</f>
        <v>3</v>
      </c>
    </row>
    <row r="253" spans="1:7" ht="45" customHeight="1" x14ac:dyDescent="0.2">
      <c r="A253" s="41" t="s">
        <v>659</v>
      </c>
      <c r="B253" s="41" t="s">
        <v>588</v>
      </c>
      <c r="C253" s="41" t="s">
        <v>131</v>
      </c>
      <c r="D253" s="42" t="s">
        <v>16</v>
      </c>
      <c r="E253" s="1" t="s">
        <v>132</v>
      </c>
      <c r="F253" s="1" t="s">
        <v>132</v>
      </c>
      <c r="G253" s="43">
        <f>SUM(G254:G256)</f>
        <v>83</v>
      </c>
    </row>
    <row r="254" spans="1:7" x14ac:dyDescent="0.2">
      <c r="A254" s="44" t="s">
        <v>589</v>
      </c>
      <c r="B254" s="44"/>
      <c r="C254" s="45">
        <v>65</v>
      </c>
      <c r="D254" s="45"/>
      <c r="E254" s="45"/>
      <c r="F254" s="45"/>
      <c r="G254" s="45">
        <f>PRODUCT(C254:F254)</f>
        <v>65</v>
      </c>
    </row>
    <row r="255" spans="1:7" x14ac:dyDescent="0.2">
      <c r="A255" s="44" t="s">
        <v>590</v>
      </c>
      <c r="B255" s="44"/>
      <c r="C255" s="45">
        <v>15</v>
      </c>
      <c r="D255" s="45"/>
      <c r="E255" s="45"/>
      <c r="F255" s="45"/>
      <c r="G255" s="45">
        <f>PRODUCT(C255:F255)</f>
        <v>15</v>
      </c>
    </row>
    <row r="256" spans="1:7" x14ac:dyDescent="0.2">
      <c r="A256" s="44" t="s">
        <v>658</v>
      </c>
      <c r="B256" s="44"/>
      <c r="C256" s="45">
        <v>3</v>
      </c>
      <c r="D256" s="45"/>
      <c r="E256" s="45"/>
      <c r="F256" s="45"/>
      <c r="G256" s="45">
        <f>PRODUCT(C256:F256)</f>
        <v>3</v>
      </c>
    </row>
    <row r="258" spans="1:7" ht="45" customHeight="1" x14ac:dyDescent="0.2">
      <c r="A258" s="41" t="s">
        <v>660</v>
      </c>
      <c r="B258" s="41" t="s">
        <v>588</v>
      </c>
      <c r="C258" s="41" t="s">
        <v>133</v>
      </c>
      <c r="D258" s="42" t="s">
        <v>16</v>
      </c>
      <c r="E258" s="1" t="s">
        <v>134</v>
      </c>
      <c r="F258" s="1" t="s">
        <v>134</v>
      </c>
      <c r="G258" s="43">
        <f>SUM(G259:G261)</f>
        <v>83</v>
      </c>
    </row>
    <row r="259" spans="1:7" x14ac:dyDescent="0.2">
      <c r="A259" s="44" t="s">
        <v>589</v>
      </c>
      <c r="B259" s="44"/>
      <c r="C259" s="45">
        <v>65</v>
      </c>
      <c r="D259" s="45"/>
      <c r="E259" s="45"/>
      <c r="F259" s="45"/>
      <c r="G259" s="45">
        <f>PRODUCT(C259:F259)</f>
        <v>65</v>
      </c>
    </row>
    <row r="260" spans="1:7" x14ac:dyDescent="0.2">
      <c r="A260" s="44" t="s">
        <v>590</v>
      </c>
      <c r="B260" s="44"/>
      <c r="C260" s="45">
        <v>15</v>
      </c>
      <c r="D260" s="45"/>
      <c r="E260" s="45"/>
      <c r="F260" s="45"/>
      <c r="G260" s="45">
        <f>PRODUCT(C260:F260)</f>
        <v>15</v>
      </c>
    </row>
    <row r="261" spans="1:7" x14ac:dyDescent="0.2">
      <c r="A261" s="44" t="s">
        <v>658</v>
      </c>
      <c r="B261" s="44"/>
      <c r="C261" s="45">
        <v>3</v>
      </c>
      <c r="D261" s="45"/>
      <c r="E261" s="45"/>
      <c r="F261" s="45"/>
      <c r="G261" s="45">
        <f>PRODUCT(C261:F261)</f>
        <v>3</v>
      </c>
    </row>
    <row r="263" spans="1:7" x14ac:dyDescent="0.2">
      <c r="B263" t="s">
        <v>586</v>
      </c>
      <c r="C263" s="39" t="s">
        <v>7</v>
      </c>
      <c r="D263" s="40" t="s">
        <v>8</v>
      </c>
      <c r="E263" s="39" t="s">
        <v>9</v>
      </c>
    </row>
    <row r="264" spans="1:7" x14ac:dyDescent="0.2">
      <c r="B264" t="s">
        <v>586</v>
      </c>
      <c r="C264" s="39" t="s">
        <v>10</v>
      </c>
      <c r="D264" s="40" t="s">
        <v>8</v>
      </c>
      <c r="E264" s="39" t="s">
        <v>11</v>
      </c>
    </row>
    <row r="265" spans="1:7" x14ac:dyDescent="0.2">
      <c r="B265" t="s">
        <v>586</v>
      </c>
      <c r="C265" s="39" t="s">
        <v>12</v>
      </c>
      <c r="D265" s="40" t="s">
        <v>135</v>
      </c>
      <c r="E265" s="39" t="s">
        <v>136</v>
      </c>
    </row>
    <row r="267" spans="1:7" ht="45" customHeight="1" x14ac:dyDescent="0.2">
      <c r="A267" s="41" t="s">
        <v>661</v>
      </c>
      <c r="B267" s="41" t="s">
        <v>588</v>
      </c>
      <c r="C267" s="41" t="s">
        <v>138</v>
      </c>
      <c r="D267" s="42" t="s">
        <v>19</v>
      </c>
      <c r="E267" s="1" t="s">
        <v>139</v>
      </c>
      <c r="F267" s="1" t="s">
        <v>139</v>
      </c>
      <c r="G267" s="43">
        <f>SUM(G268:G270)</f>
        <v>427</v>
      </c>
    </row>
    <row r="268" spans="1:7" x14ac:dyDescent="0.2">
      <c r="A268" s="44" t="s">
        <v>589</v>
      </c>
      <c r="B268" s="44"/>
      <c r="C268" s="45">
        <v>1</v>
      </c>
      <c r="D268" s="45">
        <v>470</v>
      </c>
      <c r="E268" s="45"/>
      <c r="F268" s="45"/>
      <c r="G268" s="45">
        <f>PRODUCT(C268:F268)</f>
        <v>470</v>
      </c>
    </row>
    <row r="269" spans="1:7" x14ac:dyDescent="0.2">
      <c r="A269" s="44" t="s">
        <v>593</v>
      </c>
      <c r="B269" s="44"/>
      <c r="C269" s="45">
        <v>-1</v>
      </c>
      <c r="D269" s="45">
        <v>50</v>
      </c>
      <c r="E269" s="45"/>
      <c r="F269" s="45"/>
      <c r="G269" s="45">
        <f>PRODUCT(C269:F269)</f>
        <v>-50</v>
      </c>
    </row>
    <row r="270" spans="1:7" x14ac:dyDescent="0.2">
      <c r="A270" s="44" t="s">
        <v>590</v>
      </c>
      <c r="B270" s="44"/>
      <c r="C270" s="45">
        <v>1</v>
      </c>
      <c r="D270" s="45">
        <v>7</v>
      </c>
      <c r="E270" s="45"/>
      <c r="F270" s="45"/>
      <c r="G270" s="45">
        <f>PRODUCT(C270:F270)</f>
        <v>7</v>
      </c>
    </row>
    <row r="272" spans="1:7" ht="45" customHeight="1" x14ac:dyDescent="0.2">
      <c r="A272" s="41" t="s">
        <v>662</v>
      </c>
      <c r="B272" s="41" t="s">
        <v>588</v>
      </c>
      <c r="C272" s="41" t="s">
        <v>140</v>
      </c>
      <c r="D272" s="42" t="s">
        <v>19</v>
      </c>
      <c r="E272" s="1" t="s">
        <v>141</v>
      </c>
      <c r="F272" s="1" t="s">
        <v>141</v>
      </c>
      <c r="G272" s="43">
        <f>SUM(G273:G273)</f>
        <v>7</v>
      </c>
    </row>
    <row r="273" spans="1:7" x14ac:dyDescent="0.2">
      <c r="A273" s="44" t="s">
        <v>590</v>
      </c>
      <c r="B273" s="44"/>
      <c r="C273" s="45">
        <v>1</v>
      </c>
      <c r="D273" s="45">
        <v>7</v>
      </c>
      <c r="E273" s="45"/>
      <c r="F273" s="45"/>
      <c r="G273" s="45">
        <f>PRODUCT(C273:F273)</f>
        <v>7</v>
      </c>
    </row>
    <row r="275" spans="1:7" ht="45" customHeight="1" x14ac:dyDescent="0.2">
      <c r="A275" s="41" t="s">
        <v>663</v>
      </c>
      <c r="B275" s="41" t="s">
        <v>588</v>
      </c>
      <c r="C275" s="41" t="s">
        <v>142</v>
      </c>
      <c r="D275" s="42" t="s">
        <v>32</v>
      </c>
      <c r="E275" s="1" t="s">
        <v>143</v>
      </c>
      <c r="F275" s="1" t="s">
        <v>143</v>
      </c>
      <c r="G275" s="43">
        <f>SUM(G276:G278)</f>
        <v>193.2</v>
      </c>
    </row>
    <row r="276" spans="1:7" x14ac:dyDescent="0.2">
      <c r="A276" s="44" t="s">
        <v>589</v>
      </c>
      <c r="B276" s="44"/>
      <c r="C276" s="45">
        <v>1</v>
      </c>
      <c r="D276" s="45">
        <v>470</v>
      </c>
      <c r="E276" s="45">
        <v>0.45</v>
      </c>
      <c r="F276" s="45"/>
      <c r="G276" s="45">
        <f>PRODUCT(C276:F276)</f>
        <v>211.5</v>
      </c>
    </row>
    <row r="277" spans="1:7" x14ac:dyDescent="0.2">
      <c r="A277" s="44" t="s">
        <v>593</v>
      </c>
      <c r="B277" s="44"/>
      <c r="C277" s="45">
        <v>-1</v>
      </c>
      <c r="D277" s="45">
        <v>50</v>
      </c>
      <c r="E277" s="45">
        <v>0.45</v>
      </c>
      <c r="F277" s="45"/>
      <c r="G277" s="45">
        <f>PRODUCT(C277:F277)</f>
        <v>-22.5</v>
      </c>
    </row>
    <row r="278" spans="1:7" x14ac:dyDescent="0.2">
      <c r="A278" s="44" t="s">
        <v>590</v>
      </c>
      <c r="B278" s="44"/>
      <c r="C278" s="45">
        <v>1</v>
      </c>
      <c r="D278" s="45">
        <v>7</v>
      </c>
      <c r="E278" s="45">
        <v>0.6</v>
      </c>
      <c r="F278" s="45"/>
      <c r="G278" s="45">
        <f>PRODUCT(C278:F278)</f>
        <v>4.2</v>
      </c>
    </row>
    <row r="280" spans="1:7" ht="45" customHeight="1" x14ac:dyDescent="0.2">
      <c r="A280" s="41" t="s">
        <v>664</v>
      </c>
      <c r="B280" s="41" t="s">
        <v>588</v>
      </c>
      <c r="C280" s="41" t="s">
        <v>144</v>
      </c>
      <c r="D280" s="42" t="s">
        <v>32</v>
      </c>
      <c r="E280" s="1" t="s">
        <v>145</v>
      </c>
      <c r="F280" s="1" t="s">
        <v>145</v>
      </c>
      <c r="G280" s="43">
        <f>SUM(G281:G282)</f>
        <v>66</v>
      </c>
    </row>
    <row r="281" spans="1:7" x14ac:dyDescent="0.2">
      <c r="A281" s="44" t="s">
        <v>593</v>
      </c>
      <c r="B281" s="44"/>
      <c r="C281" s="45">
        <v>1</v>
      </c>
      <c r="D281" s="45">
        <v>50</v>
      </c>
      <c r="E281" s="45">
        <v>0.6</v>
      </c>
      <c r="F281" s="45"/>
      <c r="G281" s="45">
        <f>PRODUCT(C281:F281)</f>
        <v>30</v>
      </c>
    </row>
    <row r="282" spans="1:7" x14ac:dyDescent="0.2">
      <c r="A282" s="44" t="s">
        <v>594</v>
      </c>
      <c r="B282" s="44"/>
      <c r="C282" s="45">
        <v>1</v>
      </c>
      <c r="D282" s="45">
        <v>60</v>
      </c>
      <c r="E282" s="45">
        <v>0.6</v>
      </c>
      <c r="F282" s="45"/>
      <c r="G282" s="45">
        <f>PRODUCT(C282:F282)</f>
        <v>36</v>
      </c>
    </row>
    <row r="284" spans="1:7" ht="45" customHeight="1" x14ac:dyDescent="0.2">
      <c r="A284" s="41" t="s">
        <v>665</v>
      </c>
      <c r="B284" s="41" t="s">
        <v>588</v>
      </c>
      <c r="C284" s="41" t="s">
        <v>146</v>
      </c>
      <c r="D284" s="42" t="s">
        <v>39</v>
      </c>
      <c r="E284" s="1" t="s">
        <v>147</v>
      </c>
      <c r="F284" s="1" t="s">
        <v>147</v>
      </c>
      <c r="G284" s="43">
        <f>SUM(G285:G285)</f>
        <v>6</v>
      </c>
    </row>
    <row r="285" spans="1:7" x14ac:dyDescent="0.2">
      <c r="A285" s="44" t="s">
        <v>593</v>
      </c>
      <c r="B285" s="44"/>
      <c r="C285" s="45">
        <v>1</v>
      </c>
      <c r="D285" s="45">
        <v>50</v>
      </c>
      <c r="E285" s="45">
        <v>0.6</v>
      </c>
      <c r="F285" s="45">
        <v>0.2</v>
      </c>
      <c r="G285" s="45">
        <f>PRODUCT(C285:F285)</f>
        <v>6</v>
      </c>
    </row>
    <row r="287" spans="1:7" ht="45" customHeight="1" x14ac:dyDescent="0.2">
      <c r="A287" s="41" t="s">
        <v>666</v>
      </c>
      <c r="B287" s="41" t="s">
        <v>588</v>
      </c>
      <c r="C287" s="41" t="s">
        <v>148</v>
      </c>
      <c r="D287" s="42" t="s">
        <v>32</v>
      </c>
      <c r="E287" s="1" t="s">
        <v>149</v>
      </c>
      <c r="F287" s="1" t="s">
        <v>149</v>
      </c>
      <c r="G287" s="43">
        <f>SUM(G288:G288)</f>
        <v>36</v>
      </c>
    </row>
    <row r="288" spans="1:7" x14ac:dyDescent="0.2">
      <c r="A288" s="44" t="s">
        <v>594</v>
      </c>
      <c r="B288" s="44"/>
      <c r="C288" s="45">
        <v>1</v>
      </c>
      <c r="D288" s="45">
        <v>60</v>
      </c>
      <c r="E288" s="45">
        <v>0.6</v>
      </c>
      <c r="F288" s="45"/>
      <c r="G288" s="45">
        <f>PRODUCT(C288:F288)</f>
        <v>36</v>
      </c>
    </row>
    <row r="290" spans="1:7" x14ac:dyDescent="0.2">
      <c r="B290" t="s">
        <v>586</v>
      </c>
      <c r="C290" s="39" t="s">
        <v>7</v>
      </c>
      <c r="D290" s="40" t="s">
        <v>8</v>
      </c>
      <c r="E290" s="39" t="s">
        <v>9</v>
      </c>
    </row>
    <row r="291" spans="1:7" x14ac:dyDescent="0.2">
      <c r="B291" t="s">
        <v>586</v>
      </c>
      <c r="C291" s="39" t="s">
        <v>10</v>
      </c>
      <c r="D291" s="40" t="s">
        <v>8</v>
      </c>
      <c r="E291" s="39" t="s">
        <v>11</v>
      </c>
    </row>
    <row r="292" spans="1:7" x14ac:dyDescent="0.2">
      <c r="B292" t="s">
        <v>586</v>
      </c>
      <c r="C292" s="39" t="s">
        <v>12</v>
      </c>
      <c r="D292" s="40" t="s">
        <v>150</v>
      </c>
      <c r="E292" s="39" t="s">
        <v>151</v>
      </c>
    </row>
    <row r="294" spans="1:7" ht="45" customHeight="1" x14ac:dyDescent="0.2">
      <c r="A294" s="41" t="s">
        <v>667</v>
      </c>
      <c r="B294" s="41" t="s">
        <v>588</v>
      </c>
      <c r="C294" s="41" t="s">
        <v>153</v>
      </c>
      <c r="D294" s="42" t="s">
        <v>154</v>
      </c>
      <c r="E294" s="1" t="s">
        <v>668</v>
      </c>
      <c r="F294" s="1" t="s">
        <v>668</v>
      </c>
      <c r="G294" s="43">
        <f>SUM(G295:G295)</f>
        <v>1</v>
      </c>
    </row>
    <row r="295" spans="1:7" x14ac:dyDescent="0.2">
      <c r="A295" s="44" t="s">
        <v>669</v>
      </c>
      <c r="B295" s="44"/>
      <c r="C295" s="45">
        <v>1</v>
      </c>
      <c r="D295" s="45"/>
      <c r="E295" s="45"/>
      <c r="F295" s="45"/>
      <c r="G295" s="45">
        <f>PRODUCT(C295:F295)</f>
        <v>1</v>
      </c>
    </row>
    <row r="297" spans="1:7" x14ac:dyDescent="0.2">
      <c r="B297" t="s">
        <v>586</v>
      </c>
      <c r="C297" s="39" t="s">
        <v>7</v>
      </c>
      <c r="D297" s="40" t="s">
        <v>8</v>
      </c>
      <c r="E297" s="39" t="s">
        <v>9</v>
      </c>
    </row>
    <row r="298" spans="1:7" x14ac:dyDescent="0.2">
      <c r="B298" t="s">
        <v>586</v>
      </c>
      <c r="C298" s="39" t="s">
        <v>10</v>
      </c>
      <c r="D298" s="40" t="s">
        <v>8</v>
      </c>
      <c r="E298" s="39" t="s">
        <v>11</v>
      </c>
    </row>
    <row r="299" spans="1:7" x14ac:dyDescent="0.2">
      <c r="B299" t="s">
        <v>586</v>
      </c>
      <c r="C299" s="39" t="s">
        <v>12</v>
      </c>
      <c r="D299" s="40" t="s">
        <v>156</v>
      </c>
      <c r="E299" s="39" t="s">
        <v>157</v>
      </c>
    </row>
    <row r="301" spans="1:7" ht="45" customHeight="1" x14ac:dyDescent="0.2">
      <c r="A301" s="41" t="s">
        <v>670</v>
      </c>
      <c r="B301" s="41" t="s">
        <v>588</v>
      </c>
      <c r="C301" s="41" t="s">
        <v>159</v>
      </c>
      <c r="D301" s="42" t="s">
        <v>154</v>
      </c>
      <c r="E301" s="1" t="s">
        <v>160</v>
      </c>
      <c r="F301" s="1" t="s">
        <v>160</v>
      </c>
      <c r="G301" s="43">
        <f>SUM(G302:G302)</f>
        <v>1</v>
      </c>
    </row>
    <row r="302" spans="1:7" x14ac:dyDescent="0.2">
      <c r="A302" s="44" t="s">
        <v>157</v>
      </c>
      <c r="B302" s="44"/>
      <c r="C302" s="45">
        <v>1</v>
      </c>
      <c r="D302" s="45"/>
      <c r="E302" s="45"/>
      <c r="F302" s="45"/>
      <c r="G302" s="45">
        <f>PRODUCT(C302:F302)</f>
        <v>1</v>
      </c>
    </row>
    <row r="304" spans="1:7" x14ac:dyDescent="0.2">
      <c r="B304" t="s">
        <v>586</v>
      </c>
      <c r="C304" s="39" t="s">
        <v>7</v>
      </c>
      <c r="D304" s="40" t="s">
        <v>8</v>
      </c>
      <c r="E304" s="39" t="s">
        <v>9</v>
      </c>
    </row>
    <row r="305" spans="1:7" x14ac:dyDescent="0.2">
      <c r="B305" t="s">
        <v>586</v>
      </c>
      <c r="C305" s="39" t="s">
        <v>10</v>
      </c>
      <c r="D305" s="40" t="s">
        <v>22</v>
      </c>
      <c r="E305" s="39" t="s">
        <v>161</v>
      </c>
    </row>
    <row r="306" spans="1:7" x14ac:dyDescent="0.2">
      <c r="B306" t="s">
        <v>586</v>
      </c>
      <c r="C306" s="39" t="s">
        <v>12</v>
      </c>
      <c r="D306" s="40" t="s">
        <v>8</v>
      </c>
      <c r="E306" s="39" t="s">
        <v>162</v>
      </c>
    </row>
    <row r="308" spans="1:7" ht="45" customHeight="1" x14ac:dyDescent="0.2">
      <c r="A308" s="41" t="s">
        <v>671</v>
      </c>
      <c r="B308" s="41" t="s">
        <v>588</v>
      </c>
      <c r="C308" s="41" t="s">
        <v>164</v>
      </c>
      <c r="D308" s="42" t="s">
        <v>16</v>
      </c>
      <c r="E308" s="1" t="s">
        <v>165</v>
      </c>
      <c r="F308" s="1" t="s">
        <v>165</v>
      </c>
      <c r="G308" s="43">
        <f>SUM(G309:G310)</f>
        <v>2</v>
      </c>
    </row>
    <row r="309" spans="1:7" x14ac:dyDescent="0.2">
      <c r="A309" s="44" t="s">
        <v>589</v>
      </c>
      <c r="B309" s="44"/>
      <c r="C309" s="45">
        <v>1</v>
      </c>
      <c r="D309" s="45"/>
      <c r="E309" s="45"/>
      <c r="F309" s="45"/>
      <c r="G309" s="45">
        <f>PRODUCT(C309:F309)</f>
        <v>1</v>
      </c>
    </row>
    <row r="310" spans="1:7" x14ac:dyDescent="0.2">
      <c r="A310" s="44" t="s">
        <v>590</v>
      </c>
      <c r="B310" s="44"/>
      <c r="C310" s="45">
        <v>1</v>
      </c>
      <c r="D310" s="45"/>
      <c r="E310" s="45"/>
      <c r="F310" s="45"/>
      <c r="G310" s="45">
        <f>PRODUCT(C310:F310)</f>
        <v>1</v>
      </c>
    </row>
    <row r="312" spans="1:7" ht="45" customHeight="1" x14ac:dyDescent="0.2">
      <c r="A312" s="41" t="s">
        <v>672</v>
      </c>
      <c r="B312" s="41" t="s">
        <v>588</v>
      </c>
      <c r="C312" s="41" t="s">
        <v>166</v>
      </c>
      <c r="D312" s="42" t="s">
        <v>16</v>
      </c>
      <c r="E312" s="1" t="s">
        <v>167</v>
      </c>
      <c r="F312" s="1" t="s">
        <v>167</v>
      </c>
      <c r="G312" s="43">
        <f>SUM(G313:G314)</f>
        <v>2</v>
      </c>
    </row>
    <row r="313" spans="1:7" x14ac:dyDescent="0.2">
      <c r="A313" s="44" t="s">
        <v>589</v>
      </c>
      <c r="B313" s="44"/>
      <c r="C313" s="45">
        <v>1</v>
      </c>
      <c r="D313" s="45"/>
      <c r="E313" s="45"/>
      <c r="F313" s="45"/>
      <c r="G313" s="45">
        <f>PRODUCT(C313:F313)</f>
        <v>1</v>
      </c>
    </row>
    <row r="314" spans="1:7" x14ac:dyDescent="0.2">
      <c r="A314" s="44" t="s">
        <v>590</v>
      </c>
      <c r="B314" s="44"/>
      <c r="C314" s="45">
        <v>1</v>
      </c>
      <c r="D314" s="45"/>
      <c r="E314" s="45"/>
      <c r="F314" s="45"/>
      <c r="G314" s="45">
        <f>PRODUCT(C314:F314)</f>
        <v>1</v>
      </c>
    </row>
    <row r="316" spans="1:7" ht="45" customHeight="1" x14ac:dyDescent="0.2">
      <c r="A316" s="41" t="s">
        <v>673</v>
      </c>
      <c r="B316" s="41" t="s">
        <v>588</v>
      </c>
      <c r="C316" s="41" t="s">
        <v>168</v>
      </c>
      <c r="D316" s="42" t="s">
        <v>19</v>
      </c>
      <c r="E316" s="1" t="s">
        <v>169</v>
      </c>
      <c r="F316" s="1" t="s">
        <v>169</v>
      </c>
      <c r="G316" s="43">
        <f>SUM(G317:G318)</f>
        <v>900</v>
      </c>
    </row>
    <row r="317" spans="1:7" x14ac:dyDescent="0.2">
      <c r="A317" s="44" t="s">
        <v>589</v>
      </c>
      <c r="B317" s="44"/>
      <c r="C317" s="45">
        <v>1</v>
      </c>
      <c r="D317" s="45">
        <v>470</v>
      </c>
      <c r="E317" s="45"/>
      <c r="F317" s="45"/>
      <c r="G317" s="45">
        <f>PRODUCT(C317:F317)</f>
        <v>470</v>
      </c>
    </row>
    <row r="318" spans="1:7" x14ac:dyDescent="0.2">
      <c r="A318" s="44" t="s">
        <v>590</v>
      </c>
      <c r="B318" s="44"/>
      <c r="C318" s="45">
        <v>1</v>
      </c>
      <c r="D318" s="45">
        <v>430</v>
      </c>
      <c r="E318" s="45"/>
      <c r="F318" s="45"/>
      <c r="G318" s="45">
        <f>PRODUCT(C318:F318)</f>
        <v>430</v>
      </c>
    </row>
    <row r="320" spans="1:7" ht="45" customHeight="1" x14ac:dyDescent="0.2">
      <c r="A320" s="41" t="s">
        <v>674</v>
      </c>
      <c r="B320" s="41" t="s">
        <v>588</v>
      </c>
      <c r="C320" s="41" t="s">
        <v>170</v>
      </c>
      <c r="D320" s="42" t="s">
        <v>16</v>
      </c>
      <c r="E320" s="1" t="s">
        <v>171</v>
      </c>
      <c r="F320" s="1" t="s">
        <v>171</v>
      </c>
      <c r="G320" s="43">
        <f>SUM(G321:G322)</f>
        <v>80</v>
      </c>
    </row>
    <row r="321" spans="1:7" x14ac:dyDescent="0.2">
      <c r="A321" s="44" t="s">
        <v>589</v>
      </c>
      <c r="B321" s="44"/>
      <c r="C321" s="45">
        <v>65</v>
      </c>
      <c r="D321" s="45"/>
      <c r="E321" s="45"/>
      <c r="F321" s="45"/>
      <c r="G321" s="45">
        <f>PRODUCT(C321:F321)</f>
        <v>65</v>
      </c>
    </row>
    <row r="322" spans="1:7" x14ac:dyDescent="0.2">
      <c r="A322" s="44" t="s">
        <v>590</v>
      </c>
      <c r="B322" s="44"/>
      <c r="C322" s="45">
        <v>15</v>
      </c>
      <c r="D322" s="45"/>
      <c r="E322" s="45"/>
      <c r="F322" s="45"/>
      <c r="G322" s="45">
        <f>PRODUCT(C322:F322)</f>
        <v>15</v>
      </c>
    </row>
    <row r="324" spans="1:7" ht="45" customHeight="1" x14ac:dyDescent="0.2">
      <c r="A324" s="41" t="s">
        <v>675</v>
      </c>
      <c r="B324" s="41" t="s">
        <v>588</v>
      </c>
      <c r="C324" s="41" t="s">
        <v>172</v>
      </c>
      <c r="D324" s="42" t="s">
        <v>19</v>
      </c>
      <c r="E324" s="1" t="s">
        <v>173</v>
      </c>
      <c r="F324" s="1" t="s">
        <v>173</v>
      </c>
      <c r="G324" s="43">
        <f>SUM(G325:G326)</f>
        <v>900</v>
      </c>
    </row>
    <row r="325" spans="1:7" x14ac:dyDescent="0.2">
      <c r="A325" s="44" t="s">
        <v>589</v>
      </c>
      <c r="B325" s="44"/>
      <c r="C325" s="45">
        <v>1</v>
      </c>
      <c r="D325" s="45">
        <v>470</v>
      </c>
      <c r="E325" s="45"/>
      <c r="F325" s="45"/>
      <c r="G325" s="45">
        <f>PRODUCT(C325:F325)</f>
        <v>470</v>
      </c>
    </row>
    <row r="326" spans="1:7" x14ac:dyDescent="0.2">
      <c r="A326" s="44" t="s">
        <v>590</v>
      </c>
      <c r="B326" s="44"/>
      <c r="C326" s="45">
        <v>1</v>
      </c>
      <c r="D326" s="45">
        <v>430</v>
      </c>
      <c r="E326" s="45"/>
      <c r="F326" s="45"/>
      <c r="G326" s="45">
        <f>PRODUCT(C326:F326)</f>
        <v>430</v>
      </c>
    </row>
    <row r="328" spans="1:7" ht="45" customHeight="1" x14ac:dyDescent="0.2">
      <c r="A328" s="41" t="s">
        <v>676</v>
      </c>
      <c r="B328" s="41" t="s">
        <v>588</v>
      </c>
      <c r="C328" s="41" t="s">
        <v>174</v>
      </c>
      <c r="D328" s="42" t="s">
        <v>16</v>
      </c>
      <c r="E328" s="1" t="s">
        <v>175</v>
      </c>
      <c r="F328" s="1" t="s">
        <v>175</v>
      </c>
      <c r="G328" s="43">
        <f>SUM(G329:G333)</f>
        <v>6</v>
      </c>
    </row>
    <row r="329" spans="1:7" x14ac:dyDescent="0.2">
      <c r="A329" s="44" t="s">
        <v>589</v>
      </c>
      <c r="B329" s="44"/>
      <c r="C329" s="45"/>
      <c r="D329" s="45"/>
      <c r="E329" s="45"/>
      <c r="F329" s="45"/>
      <c r="G329" s="45"/>
    </row>
    <row r="330" spans="1:7" x14ac:dyDescent="0.2">
      <c r="A330" s="44" t="s">
        <v>677</v>
      </c>
      <c r="B330" s="44"/>
      <c r="C330" s="45">
        <v>4</v>
      </c>
      <c r="D330" s="45"/>
      <c r="E330" s="45"/>
      <c r="F330" s="45"/>
      <c r="G330" s="45">
        <f>PRODUCT(C330:F330)</f>
        <v>4</v>
      </c>
    </row>
    <row r="331" spans="1:7" x14ac:dyDescent="0.2">
      <c r="A331" s="44" t="s">
        <v>590</v>
      </c>
      <c r="B331" s="44"/>
      <c r="C331" s="45"/>
      <c r="D331" s="45"/>
      <c r="E331" s="45"/>
      <c r="F331" s="45"/>
      <c r="G331" s="45">
        <f>PRODUCT(C331:F331)</f>
        <v>0</v>
      </c>
    </row>
    <row r="332" spans="1:7" x14ac:dyDescent="0.2">
      <c r="A332" s="44" t="s">
        <v>678</v>
      </c>
      <c r="B332" s="44"/>
      <c r="C332" s="45">
        <v>1</v>
      </c>
      <c r="D332" s="45"/>
      <c r="E332" s="45"/>
      <c r="F332" s="45"/>
      <c r="G332" s="45">
        <f>PRODUCT(C332:F332)</f>
        <v>1</v>
      </c>
    </row>
    <row r="333" spans="1:7" x14ac:dyDescent="0.2">
      <c r="A333" s="44" t="s">
        <v>679</v>
      </c>
      <c r="B333" s="44"/>
      <c r="C333" s="45">
        <v>1</v>
      </c>
      <c r="D333" s="45"/>
      <c r="E333" s="45"/>
      <c r="F333" s="45"/>
      <c r="G333" s="45">
        <f>PRODUCT(C333:F333)</f>
        <v>1</v>
      </c>
    </row>
    <row r="335" spans="1:7" ht="45" customHeight="1" x14ac:dyDescent="0.2">
      <c r="A335" s="41" t="s">
        <v>680</v>
      </c>
      <c r="B335" s="41" t="s">
        <v>588</v>
      </c>
      <c r="C335" s="41" t="s">
        <v>176</v>
      </c>
      <c r="D335" s="42" t="s">
        <v>16</v>
      </c>
      <c r="E335" s="1" t="s">
        <v>177</v>
      </c>
      <c r="F335" s="1" t="s">
        <v>177</v>
      </c>
      <c r="G335" s="43">
        <f>SUM(G336:G340)</f>
        <v>4</v>
      </c>
    </row>
    <row r="336" spans="1:7" x14ac:dyDescent="0.2">
      <c r="A336" s="44" t="s">
        <v>589</v>
      </c>
      <c r="B336" s="44"/>
      <c r="C336" s="45"/>
      <c r="D336" s="45"/>
      <c r="E336" s="45"/>
      <c r="F336" s="45"/>
      <c r="G336" s="45"/>
    </row>
    <row r="337" spans="1:7" x14ac:dyDescent="0.2">
      <c r="A337" s="44" t="s">
        <v>681</v>
      </c>
      <c r="B337" s="44"/>
      <c r="C337" s="45">
        <v>3</v>
      </c>
      <c r="D337" s="45"/>
      <c r="E337" s="45"/>
      <c r="F337" s="45"/>
      <c r="G337" s="45">
        <f>PRODUCT(C337:F337)</f>
        <v>3</v>
      </c>
    </row>
    <row r="338" spans="1:7" x14ac:dyDescent="0.2">
      <c r="A338" s="44" t="s">
        <v>590</v>
      </c>
      <c r="B338" s="44"/>
      <c r="C338" s="45"/>
      <c r="D338" s="45"/>
      <c r="E338" s="45"/>
      <c r="F338" s="45"/>
      <c r="G338" s="45">
        <v>0</v>
      </c>
    </row>
    <row r="339" spans="1:7" x14ac:dyDescent="0.2">
      <c r="A339" s="44" t="s">
        <v>681</v>
      </c>
      <c r="B339" s="44"/>
      <c r="C339" s="45">
        <v>1</v>
      </c>
      <c r="D339" s="45"/>
      <c r="E339" s="45"/>
      <c r="F339" s="45"/>
      <c r="G339" s="45">
        <f>PRODUCT(C339:F339)</f>
        <v>1</v>
      </c>
    </row>
    <row r="340" spans="1:7" x14ac:dyDescent="0.2">
      <c r="A340" s="44"/>
      <c r="B340" s="44"/>
      <c r="C340" s="45"/>
      <c r="D340" s="45"/>
      <c r="E340" s="45"/>
      <c r="F340" s="45"/>
      <c r="G340" s="45">
        <v>0</v>
      </c>
    </row>
    <row r="342" spans="1:7" ht="45" customHeight="1" x14ac:dyDescent="0.2">
      <c r="A342" s="41" t="s">
        <v>682</v>
      </c>
      <c r="B342" s="41" t="s">
        <v>588</v>
      </c>
      <c r="C342" s="41" t="s">
        <v>178</v>
      </c>
      <c r="D342" s="42" t="s">
        <v>16</v>
      </c>
      <c r="E342" s="1" t="s">
        <v>179</v>
      </c>
      <c r="F342" s="1" t="s">
        <v>179</v>
      </c>
      <c r="G342" s="43">
        <f>SUM(G343:G343)</f>
        <v>1</v>
      </c>
    </row>
    <row r="343" spans="1:7" x14ac:dyDescent="0.2">
      <c r="A343" s="44" t="s">
        <v>683</v>
      </c>
      <c r="B343" s="44"/>
      <c r="C343" s="45">
        <v>1</v>
      </c>
      <c r="D343" s="45"/>
      <c r="E343" s="45"/>
      <c r="F343" s="45"/>
      <c r="G343" s="45">
        <f>PRODUCT(C343:F343)</f>
        <v>1</v>
      </c>
    </row>
    <row r="345" spans="1:7" x14ac:dyDescent="0.2">
      <c r="B345" t="s">
        <v>586</v>
      </c>
      <c r="C345" s="39" t="s">
        <v>7</v>
      </c>
      <c r="D345" s="40" t="s">
        <v>8</v>
      </c>
      <c r="E345" s="39" t="s">
        <v>9</v>
      </c>
    </row>
    <row r="346" spans="1:7" x14ac:dyDescent="0.2">
      <c r="B346" t="s">
        <v>586</v>
      </c>
      <c r="C346" s="39" t="s">
        <v>10</v>
      </c>
      <c r="D346" s="40" t="s">
        <v>22</v>
      </c>
      <c r="E346" s="39" t="s">
        <v>161</v>
      </c>
    </row>
    <row r="347" spans="1:7" x14ac:dyDescent="0.2">
      <c r="B347" t="s">
        <v>586</v>
      </c>
      <c r="C347" s="39" t="s">
        <v>12</v>
      </c>
      <c r="D347" s="40" t="s">
        <v>22</v>
      </c>
      <c r="E347" s="39" t="s">
        <v>180</v>
      </c>
    </row>
    <row r="349" spans="1:7" ht="45" customHeight="1" x14ac:dyDescent="0.2">
      <c r="A349" s="41" t="s">
        <v>684</v>
      </c>
      <c r="B349" s="41" t="s">
        <v>588</v>
      </c>
      <c r="C349" s="41" t="s">
        <v>182</v>
      </c>
      <c r="D349" s="42" t="s">
        <v>183</v>
      </c>
      <c r="E349" s="1" t="s">
        <v>184</v>
      </c>
      <c r="F349" s="1" t="s">
        <v>184</v>
      </c>
      <c r="G349" s="43">
        <f>SUM(G350:G350)</f>
        <v>54</v>
      </c>
    </row>
    <row r="350" spans="1:7" x14ac:dyDescent="0.2">
      <c r="A350" s="44" t="s">
        <v>685</v>
      </c>
      <c r="B350" s="44"/>
      <c r="C350" s="45">
        <v>3</v>
      </c>
      <c r="D350" s="45">
        <v>18</v>
      </c>
      <c r="E350" s="45"/>
      <c r="F350" s="45"/>
      <c r="G350" s="45">
        <f>PRODUCT(C350:F350)</f>
        <v>54</v>
      </c>
    </row>
    <row r="352" spans="1:7" x14ac:dyDescent="0.2">
      <c r="B352" t="s">
        <v>586</v>
      </c>
      <c r="C352" s="39" t="s">
        <v>7</v>
      </c>
      <c r="D352" s="40" t="s">
        <v>8</v>
      </c>
      <c r="E352" s="39" t="s">
        <v>9</v>
      </c>
    </row>
    <row r="353" spans="1:7" x14ac:dyDescent="0.2">
      <c r="B353" t="s">
        <v>586</v>
      </c>
      <c r="C353" s="39" t="s">
        <v>10</v>
      </c>
      <c r="D353" s="40" t="s">
        <v>22</v>
      </c>
      <c r="E353" s="39" t="s">
        <v>161</v>
      </c>
    </row>
    <row r="354" spans="1:7" x14ac:dyDescent="0.2">
      <c r="B354" t="s">
        <v>586</v>
      </c>
      <c r="C354" s="39" t="s">
        <v>12</v>
      </c>
      <c r="D354" s="40" t="s">
        <v>43</v>
      </c>
      <c r="E354" s="39" t="s">
        <v>151</v>
      </c>
    </row>
    <row r="356" spans="1:7" ht="45" customHeight="1" x14ac:dyDescent="0.2">
      <c r="A356" s="41" t="s">
        <v>686</v>
      </c>
      <c r="B356" s="41" t="s">
        <v>588</v>
      </c>
      <c r="C356" s="41" t="s">
        <v>186</v>
      </c>
      <c r="D356" s="42" t="s">
        <v>154</v>
      </c>
      <c r="E356" s="1" t="s">
        <v>668</v>
      </c>
      <c r="F356" s="1" t="s">
        <v>668</v>
      </c>
      <c r="G356" s="43">
        <f>SUM(G357:G357)</f>
        <v>1</v>
      </c>
    </row>
    <row r="357" spans="1:7" x14ac:dyDescent="0.2">
      <c r="A357" s="44" t="s">
        <v>669</v>
      </c>
      <c r="B357" s="44"/>
      <c r="C357" s="45">
        <v>1</v>
      </c>
      <c r="D357" s="45"/>
      <c r="E357" s="45"/>
      <c r="F357" s="45"/>
      <c r="G357" s="45">
        <f>PRODUCT(C357:F357)</f>
        <v>1</v>
      </c>
    </row>
    <row r="359" spans="1:7" x14ac:dyDescent="0.2">
      <c r="B359" t="s">
        <v>586</v>
      </c>
      <c r="C359" s="39" t="s">
        <v>7</v>
      </c>
      <c r="D359" s="40" t="s">
        <v>8</v>
      </c>
      <c r="E359" s="39" t="s">
        <v>9</v>
      </c>
    </row>
    <row r="360" spans="1:7" x14ac:dyDescent="0.2">
      <c r="B360" t="s">
        <v>586</v>
      </c>
      <c r="C360" s="39" t="s">
        <v>10</v>
      </c>
      <c r="D360" s="40" t="s">
        <v>22</v>
      </c>
      <c r="E360" s="39" t="s">
        <v>161</v>
      </c>
    </row>
    <row r="361" spans="1:7" x14ac:dyDescent="0.2">
      <c r="B361" t="s">
        <v>586</v>
      </c>
      <c r="C361" s="39" t="s">
        <v>12</v>
      </c>
      <c r="D361" s="40" t="s">
        <v>56</v>
      </c>
      <c r="E361" s="39" t="s">
        <v>157</v>
      </c>
    </row>
    <row r="363" spans="1:7" ht="45" customHeight="1" x14ac:dyDescent="0.2">
      <c r="A363" s="41" t="s">
        <v>687</v>
      </c>
      <c r="B363" s="41" t="s">
        <v>588</v>
      </c>
      <c r="C363" s="41" t="s">
        <v>188</v>
      </c>
      <c r="D363" s="42" t="s">
        <v>154</v>
      </c>
      <c r="E363" s="1" t="s">
        <v>160</v>
      </c>
      <c r="F363" s="1" t="s">
        <v>160</v>
      </c>
      <c r="G363" s="43">
        <f>SUM(G364:G364)</f>
        <v>1</v>
      </c>
    </row>
    <row r="364" spans="1:7" x14ac:dyDescent="0.2">
      <c r="A364" s="44" t="s">
        <v>157</v>
      </c>
      <c r="B364" s="44"/>
      <c r="C364" s="45">
        <v>1</v>
      </c>
      <c r="D364" s="45"/>
      <c r="E364" s="45"/>
      <c r="F364" s="45"/>
      <c r="G364" s="45">
        <f>PRODUCT(C364:F364)</f>
        <v>1</v>
      </c>
    </row>
  </sheetData>
  <sheetProtection sheet="1"/>
  <mergeCells count="79">
    <mergeCell ref="E342:F342"/>
    <mergeCell ref="E349:F349"/>
    <mergeCell ref="E356:F356"/>
    <mergeCell ref="E363:F363"/>
    <mergeCell ref="E316:F316"/>
    <mergeCell ref="E320:F320"/>
    <mergeCell ref="E324:F324"/>
    <mergeCell ref="E328:F328"/>
    <mergeCell ref="E335:F335"/>
    <mergeCell ref="E287:F287"/>
    <mergeCell ref="E294:F294"/>
    <mergeCell ref="E301:F301"/>
    <mergeCell ref="E308:F308"/>
    <mergeCell ref="E312:F312"/>
    <mergeCell ref="E267:F267"/>
    <mergeCell ref="E272:F272"/>
    <mergeCell ref="E275:F275"/>
    <mergeCell ref="E280:F280"/>
    <mergeCell ref="E284:F284"/>
    <mergeCell ref="E238:F238"/>
    <mergeCell ref="E243:F243"/>
    <mergeCell ref="E248:F248"/>
    <mergeCell ref="E253:F253"/>
    <mergeCell ref="E258:F258"/>
    <mergeCell ref="E220:F220"/>
    <mergeCell ref="E224:F224"/>
    <mergeCell ref="E228:F228"/>
    <mergeCell ref="E232:F232"/>
    <mergeCell ref="E235:F235"/>
    <mergeCell ref="E200:F200"/>
    <mergeCell ref="E204:F204"/>
    <mergeCell ref="E208:F208"/>
    <mergeCell ref="E212:F212"/>
    <mergeCell ref="E216:F216"/>
    <mergeCell ref="E180:F180"/>
    <mergeCell ref="E183:F183"/>
    <mergeCell ref="E187:F187"/>
    <mergeCell ref="E190:F190"/>
    <mergeCell ref="E194:F194"/>
    <mergeCell ref="E162:F162"/>
    <mergeCell ref="E166:F166"/>
    <mergeCell ref="E169:F169"/>
    <mergeCell ref="E173:F173"/>
    <mergeCell ref="E176:F176"/>
    <mergeCell ref="E138:F138"/>
    <mergeCell ref="E143:F143"/>
    <mergeCell ref="E148:F148"/>
    <mergeCell ref="E152:F152"/>
    <mergeCell ref="E158:F158"/>
    <mergeCell ref="E120:F120"/>
    <mergeCell ref="E124:F124"/>
    <mergeCell ref="E128:F128"/>
    <mergeCell ref="E132:F132"/>
    <mergeCell ref="E135:F135"/>
    <mergeCell ref="E96:F96"/>
    <mergeCell ref="E100:F100"/>
    <mergeCell ref="E108:F108"/>
    <mergeCell ref="E112:F112"/>
    <mergeCell ref="E116:F116"/>
    <mergeCell ref="E76:F76"/>
    <mergeCell ref="E80:F80"/>
    <mergeCell ref="E84:F84"/>
    <mergeCell ref="E88:F88"/>
    <mergeCell ref="E92:F92"/>
    <mergeCell ref="E38:F38"/>
    <mergeCell ref="E44:F44"/>
    <mergeCell ref="E47:F47"/>
    <mergeCell ref="E50:F50"/>
    <mergeCell ref="E61:F61"/>
    <mergeCell ref="E14:F14"/>
    <mergeCell ref="E18:F18"/>
    <mergeCell ref="E26:F26"/>
    <mergeCell ref="E30:F30"/>
    <mergeCell ref="E35:F35"/>
    <mergeCell ref="E1:H1"/>
    <mergeCell ref="E2:H2"/>
    <mergeCell ref="E3:H3"/>
    <mergeCell ref="E4:H4"/>
    <mergeCell ref="C6:G6"/>
  </mergeCells>
  <pageMargins left="0.75" right="0.75" top="0.75" bottom="0.5" header="0.5" footer="0.75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T-PRES</vt:lpstr>
      <vt:lpstr>T-APU</vt:lpstr>
      <vt:lpstr>T-SMP</vt:lpstr>
      <vt:lpstr>T-DIM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Joan Miquel Sallés</cp:lastModifiedBy>
  <dcterms:created xsi:type="dcterms:W3CDTF">2025-10-19T18:24:32Z</dcterms:created>
  <dcterms:modified xsi:type="dcterms:W3CDTF">2025-10-19T18:30:23Z</dcterms:modified>
</cp:coreProperties>
</file>